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5875" windowHeight="11445"/>
  </bookViews>
  <sheets>
    <sheet name="Mt Vernon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78" i="2" l="1"/>
  <c r="G78" i="2"/>
  <c r="D78" i="2"/>
  <c r="E78" i="2"/>
  <c r="C78" i="2"/>
  <c r="H77" i="2"/>
  <c r="G77" i="2"/>
  <c r="D77" i="2"/>
  <c r="E77" i="2"/>
  <c r="C77" i="2"/>
  <c r="H76" i="2"/>
  <c r="G76" i="2"/>
  <c r="D76" i="2"/>
  <c r="E76" i="2"/>
  <c r="C76" i="2"/>
  <c r="H75" i="2"/>
  <c r="G75" i="2"/>
  <c r="D75" i="2"/>
  <c r="E75" i="2"/>
  <c r="C75" i="2"/>
  <c r="H74" i="2"/>
  <c r="G74" i="2"/>
  <c r="D74" i="2"/>
  <c r="E74" i="2"/>
  <c r="C74" i="2"/>
  <c r="H73" i="2"/>
  <c r="G73" i="2"/>
  <c r="D73" i="2"/>
  <c r="E73" i="2"/>
  <c r="C73" i="2"/>
  <c r="H72" i="2"/>
  <c r="G72" i="2"/>
  <c r="D72" i="2"/>
  <c r="E72" i="2"/>
  <c r="C72" i="2"/>
  <c r="H71" i="2"/>
  <c r="G71" i="2"/>
  <c r="D71" i="2"/>
  <c r="E71" i="2"/>
  <c r="C71" i="2"/>
  <c r="H70" i="2"/>
  <c r="G70" i="2"/>
  <c r="D70" i="2"/>
  <c r="E70" i="2"/>
  <c r="C70" i="2"/>
  <c r="H69" i="2"/>
  <c r="G69" i="2"/>
  <c r="D69" i="2"/>
  <c r="E69" i="2"/>
  <c r="C69" i="2"/>
  <c r="H68" i="2"/>
  <c r="G68" i="2"/>
  <c r="D68" i="2"/>
  <c r="E68" i="2"/>
  <c r="C68" i="2"/>
  <c r="H67" i="2"/>
  <c r="G67" i="2"/>
  <c r="D67" i="2"/>
  <c r="E67" i="2"/>
  <c r="C67" i="2"/>
  <c r="H66" i="2"/>
  <c r="G66" i="2"/>
  <c r="D66" i="2"/>
  <c r="E66" i="2"/>
  <c r="C66" i="2"/>
  <c r="H65" i="2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G54" i="2"/>
  <c r="D55" i="2"/>
  <c r="E55" i="2"/>
  <c r="C55" i="2"/>
  <c r="H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F78" i="2" l="1"/>
  <c r="L78" i="2"/>
  <c r="B77" i="2"/>
  <c r="J77" i="2" s="1"/>
  <c r="F77" i="2"/>
  <c r="B76" i="2"/>
  <c r="J76" i="2" s="1"/>
  <c r="B78" i="2"/>
  <c r="I78" i="2" s="1"/>
  <c r="L74" i="2"/>
  <c r="F76" i="2"/>
  <c r="L77" i="2"/>
  <c r="F75" i="2"/>
  <c r="L75" i="2"/>
  <c r="F73" i="2"/>
  <c r="L76" i="2"/>
  <c r="B75" i="2"/>
  <c r="J75" i="2" s="1"/>
  <c r="F70" i="2"/>
  <c r="F74" i="2"/>
  <c r="B74" i="2"/>
  <c r="F72" i="2"/>
  <c r="L73" i="2"/>
  <c r="B73" i="2"/>
  <c r="J73" i="2" s="1"/>
  <c r="L71" i="2"/>
  <c r="L72" i="2"/>
  <c r="B72" i="2"/>
  <c r="J72" i="2" s="1"/>
  <c r="L70" i="2"/>
  <c r="F63" i="2"/>
  <c r="F71" i="2"/>
  <c r="B71" i="2"/>
  <c r="B70" i="2"/>
  <c r="J70" i="2" s="1"/>
  <c r="F69" i="2"/>
  <c r="F67" i="2"/>
  <c r="F68" i="2"/>
  <c r="L69" i="2"/>
  <c r="B69" i="2"/>
  <c r="I69" i="2" s="1"/>
  <c r="B66" i="2"/>
  <c r="I66" i="2" s="1"/>
  <c r="L66" i="2"/>
  <c r="L68" i="2"/>
  <c r="B68" i="2"/>
  <c r="I68" i="2" s="1"/>
  <c r="F66" i="2"/>
  <c r="L67" i="2"/>
  <c r="B67" i="2"/>
  <c r="J67" i="2" s="1"/>
  <c r="F65" i="2"/>
  <c r="B65" i="2"/>
  <c r="J65" i="2" s="1"/>
  <c r="L65" i="2"/>
  <c r="L64" i="2"/>
  <c r="F64" i="2"/>
  <c r="B64" i="2"/>
  <c r="F62" i="2"/>
  <c r="L63" i="2"/>
  <c r="B63" i="2"/>
  <c r="J63" i="2" s="1"/>
  <c r="F61" i="2"/>
  <c r="L62" i="2"/>
  <c r="B62" i="2"/>
  <c r="I62" i="2" s="1"/>
  <c r="F60" i="2"/>
  <c r="F55" i="2"/>
  <c r="F58" i="2"/>
  <c r="L61" i="2"/>
  <c r="B61" i="2"/>
  <c r="J61" i="2" s="1"/>
  <c r="F59" i="2"/>
  <c r="L57" i="2"/>
  <c r="L60" i="2"/>
  <c r="B60" i="2"/>
  <c r="I60" i="2" s="1"/>
  <c r="L59" i="2"/>
  <c r="B59" i="2"/>
  <c r="I59" i="2" s="1"/>
  <c r="F57" i="2"/>
  <c r="L58" i="2"/>
  <c r="B58" i="2"/>
  <c r="I58" i="2" s="1"/>
  <c r="F56" i="2"/>
  <c r="B57" i="2"/>
  <c r="I57" i="2" s="1"/>
  <c r="L56" i="2"/>
  <c r="B56" i="2"/>
  <c r="J56" i="2" s="1"/>
  <c r="B54" i="2"/>
  <c r="J54" i="2" s="1"/>
  <c r="L55" i="2"/>
  <c r="B55" i="2"/>
  <c r="I55" i="2" s="1"/>
  <c r="F45" i="2"/>
  <c r="F53" i="2"/>
  <c r="L54" i="2"/>
  <c r="F54" i="2"/>
  <c r="L53" i="2"/>
  <c r="B53" i="2"/>
  <c r="I53" i="2" s="1"/>
  <c r="F49" i="2"/>
  <c r="F50" i="2"/>
  <c r="F51" i="2"/>
  <c r="L52" i="2"/>
  <c r="F52" i="2"/>
  <c r="B52" i="2"/>
  <c r="L51" i="2"/>
  <c r="B51" i="2"/>
  <c r="I51" i="2" s="1"/>
  <c r="F48" i="2"/>
  <c r="L47" i="2"/>
  <c r="L50" i="2"/>
  <c r="B50" i="2"/>
  <c r="J50" i="2" s="1"/>
  <c r="F44" i="2"/>
  <c r="L49" i="2"/>
  <c r="B49" i="2"/>
  <c r="I49" i="2" s="1"/>
  <c r="B44" i="2"/>
  <c r="I44" i="2" s="1"/>
  <c r="L48" i="2"/>
  <c r="B48" i="2"/>
  <c r="J48" i="2" s="1"/>
  <c r="F47" i="2"/>
  <c r="B47" i="2"/>
  <c r="F46" i="2"/>
  <c r="L46" i="2"/>
  <c r="B46" i="2"/>
  <c r="I46" i="2" s="1"/>
  <c r="F42" i="2"/>
  <c r="L45" i="2"/>
  <c r="B45" i="2"/>
  <c r="I45" i="2" s="1"/>
  <c r="F43" i="2"/>
  <c r="L43" i="2"/>
  <c r="L44" i="2"/>
  <c r="F39" i="2"/>
  <c r="B43" i="2"/>
  <c r="I43" i="2" s="1"/>
  <c r="F41" i="2"/>
  <c r="F38" i="2"/>
  <c r="F40" i="2"/>
  <c r="L42" i="2"/>
  <c r="B42" i="2"/>
  <c r="I42" i="2" s="1"/>
  <c r="L39" i="2"/>
  <c r="L41" i="2"/>
  <c r="B41" i="2"/>
  <c r="I41" i="2" s="1"/>
  <c r="F37" i="2"/>
  <c r="L40" i="2"/>
  <c r="B40" i="2"/>
  <c r="J40" i="2" s="1"/>
  <c r="B39" i="2"/>
  <c r="I39" i="2" s="1"/>
  <c r="L38" i="2"/>
  <c r="B38" i="2"/>
  <c r="J38" i="2" s="1"/>
  <c r="F36" i="2"/>
  <c r="L37" i="2"/>
  <c r="B37" i="2"/>
  <c r="I37" i="2" s="1"/>
  <c r="L36" i="2"/>
  <c r="B36" i="2"/>
  <c r="I36" i="2" s="1"/>
  <c r="F35" i="2"/>
  <c r="F33" i="2"/>
  <c r="L35" i="2"/>
  <c r="B35" i="2"/>
  <c r="I35" i="2" s="1"/>
  <c r="L34" i="2"/>
  <c r="F34" i="2"/>
  <c r="B34" i="2"/>
  <c r="L32" i="2"/>
  <c r="B31" i="2"/>
  <c r="I31" i="2" s="1"/>
  <c r="F32" i="2"/>
  <c r="L33" i="2"/>
  <c r="B33" i="2"/>
  <c r="I33" i="2" s="1"/>
  <c r="F31" i="2"/>
  <c r="B32" i="2"/>
  <c r="I32" i="2" s="1"/>
  <c r="B29" i="2"/>
  <c r="I29" i="2" s="1"/>
  <c r="L31" i="2"/>
  <c r="J31" i="2"/>
  <c r="L25" i="2"/>
  <c r="F29" i="2"/>
  <c r="L30" i="2"/>
  <c r="F30" i="2"/>
  <c r="B30" i="2"/>
  <c r="L29" i="2"/>
  <c r="L27" i="2"/>
  <c r="L28" i="2"/>
  <c r="F28" i="2"/>
  <c r="B28" i="2"/>
  <c r="B27" i="2"/>
  <c r="I27" i="2" s="1"/>
  <c r="F19" i="2"/>
  <c r="F23" i="2"/>
  <c r="F26" i="2"/>
  <c r="F27" i="2"/>
  <c r="F25" i="2"/>
  <c r="L26" i="2"/>
  <c r="B26" i="2"/>
  <c r="I26" i="2" s="1"/>
  <c r="F24" i="2"/>
  <c r="B25" i="2"/>
  <c r="I25" i="2" s="1"/>
  <c r="L24" i="2"/>
  <c r="B24" i="2"/>
  <c r="I24" i="2" s="1"/>
  <c r="L23" i="2"/>
  <c r="B23" i="2"/>
  <c r="I23" i="2" s="1"/>
  <c r="F21" i="2"/>
  <c r="L22" i="2"/>
  <c r="B22" i="2"/>
  <c r="J22" i="2" s="1"/>
  <c r="F22" i="2"/>
  <c r="L19" i="2"/>
  <c r="F20" i="2"/>
  <c r="L18" i="2"/>
  <c r="L21" i="2"/>
  <c r="B21" i="2"/>
  <c r="J21" i="2" s="1"/>
  <c r="L20" i="2"/>
  <c r="B20" i="2"/>
  <c r="I20" i="2" s="1"/>
  <c r="B19" i="2"/>
  <c r="J19" i="2" s="1"/>
  <c r="B14" i="2"/>
  <c r="J14" i="2" s="1"/>
  <c r="F17" i="2"/>
  <c r="B18" i="2"/>
  <c r="J18" i="2" s="1"/>
  <c r="F18" i="2"/>
  <c r="F16" i="2"/>
  <c r="L17" i="2"/>
  <c r="B17" i="2"/>
  <c r="J17" i="2" s="1"/>
  <c r="L16" i="2"/>
  <c r="B16" i="2"/>
  <c r="I16" i="2" s="1"/>
  <c r="L15" i="2"/>
  <c r="B15" i="2"/>
  <c r="I15" i="2" s="1"/>
  <c r="F15" i="2"/>
  <c r="F14" i="2"/>
  <c r="L14" i="2"/>
  <c r="L13" i="2"/>
  <c r="B13" i="2"/>
  <c r="I13" i="2" s="1"/>
  <c r="F13" i="2"/>
  <c r="B12" i="2"/>
  <c r="J12" i="2" s="1"/>
  <c r="L12" i="2"/>
  <c r="F12" i="2"/>
  <c r="L11" i="2"/>
  <c r="F11" i="2"/>
  <c r="B11" i="2"/>
  <c r="L10" i="2"/>
  <c r="B10" i="2"/>
  <c r="J10" i="2" s="1"/>
  <c r="F10" i="2"/>
  <c r="L9" i="2"/>
  <c r="B9" i="2"/>
  <c r="J9" i="2" s="1"/>
  <c r="F9" i="2"/>
  <c r="L8" i="2"/>
  <c r="F8" i="2"/>
  <c r="B8" i="2"/>
  <c r="L7" i="2"/>
  <c r="F7" i="2"/>
  <c r="B7" i="2"/>
  <c r="L6" i="2"/>
  <c r="B6" i="2"/>
  <c r="I6" i="2" s="1"/>
  <c r="F6" i="2"/>
  <c r="L5" i="2"/>
  <c r="B5" i="2"/>
  <c r="I5" i="2" s="1"/>
  <c r="F5" i="2"/>
  <c r="L4" i="2"/>
  <c r="F4" i="2"/>
  <c r="B4" i="2"/>
  <c r="L3" i="2"/>
  <c r="F3" i="2"/>
  <c r="B3" i="2"/>
  <c r="I3" i="2" s="1"/>
  <c r="H2" i="2"/>
  <c r="G2" i="2"/>
  <c r="D2" i="2"/>
  <c r="E2" i="2"/>
  <c r="C2" i="2"/>
  <c r="I76" i="2" l="1"/>
  <c r="I77" i="2"/>
  <c r="K77" i="2" s="1"/>
  <c r="K76" i="2"/>
  <c r="J78" i="2"/>
  <c r="K78" i="2" s="1"/>
  <c r="I65" i="2"/>
  <c r="K65" i="2" s="1"/>
  <c r="I70" i="2"/>
  <c r="K70" i="2" s="1"/>
  <c r="I75" i="2"/>
  <c r="K75" i="2" s="1"/>
  <c r="J66" i="2"/>
  <c r="K66" i="2" s="1"/>
  <c r="I73" i="2"/>
  <c r="K73" i="2" s="1"/>
  <c r="I74" i="2"/>
  <c r="J74" i="2"/>
  <c r="I72" i="2"/>
  <c r="K72" i="2" s="1"/>
  <c r="I71" i="2"/>
  <c r="J71" i="2"/>
  <c r="J69" i="2"/>
  <c r="K69" i="2" s="1"/>
  <c r="I67" i="2"/>
  <c r="K67" i="2" s="1"/>
  <c r="J68" i="2"/>
  <c r="K68" i="2" s="1"/>
  <c r="I64" i="2"/>
  <c r="J64" i="2"/>
  <c r="I63" i="2"/>
  <c r="K63" i="2" s="1"/>
  <c r="I61" i="2"/>
  <c r="K61" i="2" s="1"/>
  <c r="J62" i="2"/>
  <c r="K62" i="2" s="1"/>
  <c r="J59" i="2"/>
  <c r="K59" i="2" s="1"/>
  <c r="J60" i="2"/>
  <c r="K60" i="2" s="1"/>
  <c r="J57" i="2"/>
  <c r="K57" i="2" s="1"/>
  <c r="J55" i="2"/>
  <c r="K55" i="2" s="1"/>
  <c r="I56" i="2"/>
  <c r="K56" i="2" s="1"/>
  <c r="J58" i="2"/>
  <c r="K58" i="2" s="1"/>
  <c r="I54" i="2"/>
  <c r="K54" i="2" s="1"/>
  <c r="J53" i="2"/>
  <c r="K53" i="2" s="1"/>
  <c r="J44" i="2"/>
  <c r="K44" i="2" s="1"/>
  <c r="I48" i="2"/>
  <c r="K48" i="2" s="1"/>
  <c r="J49" i="2"/>
  <c r="K49" i="2" s="1"/>
  <c r="J51" i="2"/>
  <c r="K51" i="2" s="1"/>
  <c r="I52" i="2"/>
  <c r="J52" i="2"/>
  <c r="I50" i="2"/>
  <c r="K50" i="2" s="1"/>
  <c r="J45" i="2"/>
  <c r="K45" i="2" s="1"/>
  <c r="I47" i="2"/>
  <c r="J47" i="2"/>
  <c r="J46" i="2"/>
  <c r="K46" i="2" s="1"/>
  <c r="J42" i="2"/>
  <c r="K42" i="2" s="1"/>
  <c r="J43" i="2"/>
  <c r="K43" i="2" s="1"/>
  <c r="J41" i="2"/>
  <c r="K41" i="2" s="1"/>
  <c r="J39" i="2"/>
  <c r="K39" i="2" s="1"/>
  <c r="I40" i="2"/>
  <c r="K40" i="2" s="1"/>
  <c r="I38" i="2"/>
  <c r="K38" i="2" s="1"/>
  <c r="J36" i="2"/>
  <c r="K36" i="2" s="1"/>
  <c r="J37" i="2"/>
  <c r="K37" i="2" s="1"/>
  <c r="J35" i="2"/>
  <c r="K35" i="2" s="1"/>
  <c r="I34" i="2"/>
  <c r="J34" i="2"/>
  <c r="J29" i="2"/>
  <c r="K29" i="2" s="1"/>
  <c r="J33" i="2"/>
  <c r="K33" i="2" s="1"/>
  <c r="J32" i="2"/>
  <c r="K32" i="2" s="1"/>
  <c r="K31" i="2"/>
  <c r="I30" i="2"/>
  <c r="J30" i="2"/>
  <c r="J26" i="2"/>
  <c r="K26" i="2" s="1"/>
  <c r="I14" i="2"/>
  <c r="K14" i="2" s="1"/>
  <c r="J27" i="2"/>
  <c r="K27" i="2" s="1"/>
  <c r="J25" i="2"/>
  <c r="K25" i="2" s="1"/>
  <c r="I28" i="2"/>
  <c r="J28" i="2"/>
  <c r="I21" i="2"/>
  <c r="K21" i="2" s="1"/>
  <c r="J24" i="2"/>
  <c r="K24" i="2" s="1"/>
  <c r="J23" i="2"/>
  <c r="K23" i="2" s="1"/>
  <c r="I22" i="2"/>
  <c r="K22" i="2" s="1"/>
  <c r="I19" i="2"/>
  <c r="K19" i="2" s="1"/>
  <c r="J15" i="2"/>
  <c r="K15" i="2" s="1"/>
  <c r="I17" i="2"/>
  <c r="K17" i="2" s="1"/>
  <c r="J16" i="2"/>
  <c r="K16" i="2" s="1"/>
  <c r="J20" i="2"/>
  <c r="K20" i="2" s="1"/>
  <c r="I18" i="2"/>
  <c r="K18" i="2" s="1"/>
  <c r="I12" i="2"/>
  <c r="K12" i="2" s="1"/>
  <c r="J13" i="2"/>
  <c r="K13" i="2" s="1"/>
  <c r="J11" i="2"/>
  <c r="I11" i="2"/>
  <c r="I9" i="2"/>
  <c r="K9" i="2" s="1"/>
  <c r="I10" i="2"/>
  <c r="K10" i="2" s="1"/>
  <c r="I8" i="2"/>
  <c r="J8" i="2"/>
  <c r="I7" i="2"/>
  <c r="J7" i="2"/>
  <c r="J6" i="2"/>
  <c r="K6" i="2" s="1"/>
  <c r="J5" i="2"/>
  <c r="K5" i="2" s="1"/>
  <c r="I4" i="2"/>
  <c r="J4" i="2"/>
  <c r="J3" i="2"/>
  <c r="K3" i="2" s="1"/>
  <c r="K74" i="2" l="1"/>
  <c r="K71" i="2"/>
  <c r="K64" i="2"/>
  <c r="K52" i="2"/>
  <c r="K47" i="2"/>
  <c r="K34" i="2"/>
  <c r="K30" i="2"/>
  <c r="K28" i="2"/>
  <c r="K11" i="2"/>
  <c r="K7" i="2"/>
  <c r="K8" i="2"/>
  <c r="K4" i="2"/>
  <c r="F2" i="2" l="1"/>
  <c r="E780" i="1"/>
  <c r="D780" i="1"/>
  <c r="I779" i="1"/>
  <c r="H779" i="1"/>
  <c r="G779" i="1"/>
  <c r="E779" i="1"/>
  <c r="D779" i="1"/>
  <c r="B2" i="2" l="1"/>
  <c r="I2" i="2" s="1"/>
  <c r="J779" i="1"/>
  <c r="F780" i="1"/>
  <c r="D80" i="2"/>
  <c r="E80" i="2"/>
  <c r="C80" i="2"/>
  <c r="G81" i="2"/>
  <c r="G80" i="2"/>
  <c r="H81" i="2"/>
  <c r="H80" i="2"/>
  <c r="L2" i="2"/>
  <c r="J2" i="2" l="1"/>
  <c r="K2" i="2" s="1"/>
  <c r="F80" i="2"/>
  <c r="L80" i="2"/>
  <c r="B80" i="2"/>
  <c r="I80" i="2" s="1"/>
  <c r="J80" i="2" l="1"/>
  <c r="K80" i="2" s="1"/>
</calcChain>
</file>

<file path=xl/comments1.xml><?xml version="1.0" encoding="utf-8"?>
<comments xmlns="http://schemas.openxmlformats.org/spreadsheetml/2006/main">
  <authors>
    <author>Melissa</author>
  </authors>
  <commentList>
    <comment ref="A77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<sst xmlns="http://schemas.openxmlformats.org/spreadsheetml/2006/main" count="4086" uniqueCount="201">
  <si>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</si>
  <si>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</si>
  <si>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</si>
  <si>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</si>
  <si>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</si>
  <si>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</si>
  <si>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</si>
  <si>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</si>
  <si>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</si>
  <si>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</si>
  <si>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</si>
  <si>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Place</t>
  </si>
  <si>
    <t>Stadium</t>
  </si>
  <si>
    <t>Coach</t>
  </si>
  <si>
    <t>Notes</t>
  </si>
  <si>
    <t>Fairfax</t>
  </si>
  <si>
    <t>Away</t>
  </si>
  <si>
    <t>Falls Church</t>
  </si>
  <si>
    <t>Herndon</t>
  </si>
  <si>
    <t>Home</t>
  </si>
  <si>
    <t>Alexandria</t>
  </si>
  <si>
    <t>G. W. Alexandria</t>
  </si>
  <si>
    <t>Osbourn</t>
  </si>
  <si>
    <t>Manassas</t>
  </si>
  <si>
    <t>Paul Weber Stadium</t>
  </si>
  <si>
    <t>Stafford</t>
  </si>
  <si>
    <t>Busch Memorial Stadium</t>
  </si>
  <si>
    <t>G</t>
  </si>
  <si>
    <t>%</t>
  </si>
  <si>
    <t>PF</t>
  </si>
  <si>
    <t>PA</t>
  </si>
  <si>
    <t>Ave</t>
  </si>
  <si>
    <t>Pt. Diff.</t>
  </si>
  <si>
    <t>Pt. %</t>
  </si>
  <si>
    <t xml:space="preserve"> </t>
  </si>
  <si>
    <t>Points / year</t>
  </si>
  <si>
    <t>Gonzaga, DC</t>
  </si>
  <si>
    <t>National Training School, DC</t>
  </si>
  <si>
    <t>Fairfax Memorial Field</t>
  </si>
  <si>
    <t>Swavely Field</t>
  </si>
  <si>
    <t>Culpeper</t>
  </si>
  <si>
    <t>James Monroe</t>
  </si>
  <si>
    <t>Fredericksburg</t>
  </si>
  <si>
    <t>Moncure Stadium</t>
  </si>
  <si>
    <t>Majors Stadium</t>
  </si>
  <si>
    <t>Maury Stadium</t>
  </si>
  <si>
    <t>Falmouth</t>
  </si>
  <si>
    <t>John Ross</t>
  </si>
  <si>
    <t>Harry Lee</t>
  </si>
  <si>
    <t>Chevy Chase, MD</t>
  </si>
  <si>
    <t>Bethesda</t>
  </si>
  <si>
    <t>Western, DC</t>
  </si>
  <si>
    <t>forfeit - original score 43-12</t>
  </si>
  <si>
    <t>forfeit - original score 12-29</t>
  </si>
  <si>
    <t>G. W. Memorial Stadium</t>
  </si>
  <si>
    <t>Devitt Prep, DC</t>
  </si>
  <si>
    <t>Priority Prep</t>
  </si>
  <si>
    <t>Montgomery Blair, MD</t>
  </si>
  <si>
    <t>Morrison</t>
  </si>
  <si>
    <t>Woodward Prep</t>
  </si>
  <si>
    <t>Georgetown Prep, DC</t>
  </si>
  <si>
    <t>Lorton</t>
  </si>
  <si>
    <t>Montgomery Jr. College, MD</t>
  </si>
  <si>
    <t>Bullis Prep, DC</t>
  </si>
  <si>
    <t>Washington</t>
  </si>
  <si>
    <t>Warwick</t>
  </si>
  <si>
    <t>Lane</t>
  </si>
  <si>
    <t>Charlottesville</t>
  </si>
  <si>
    <t>Lane Field</t>
  </si>
  <si>
    <t>Cradock</t>
  </si>
  <si>
    <t>Norview</t>
  </si>
  <si>
    <t>Portsmouth</t>
  </si>
  <si>
    <t>DeMatha, MD</t>
  </si>
  <si>
    <t>G. W. Danville</t>
  </si>
  <si>
    <t>Danville</t>
  </si>
  <si>
    <t>League Park</t>
  </si>
  <si>
    <t>Neutral</t>
  </si>
  <si>
    <t>Pat Cunningham Stadium</t>
  </si>
  <si>
    <t>playoff at Fairfax</t>
  </si>
  <si>
    <t>Norfolk</t>
  </si>
  <si>
    <t>Bullis Prep JV, DC</t>
  </si>
  <si>
    <t>Arlington</t>
  </si>
  <si>
    <t>War Memorial Stadium</t>
  </si>
  <si>
    <t>postponed from 11-21</t>
  </si>
  <si>
    <t>Ed Henry</t>
  </si>
  <si>
    <t>E. C. Glass</t>
  </si>
  <si>
    <t>Lynchburg</t>
  </si>
  <si>
    <t>City Stadium</t>
  </si>
  <si>
    <t>Hermitage</t>
  </si>
  <si>
    <t>McKinley Tech, DC</t>
  </si>
  <si>
    <t>Warrenton</t>
  </si>
  <si>
    <t>Mustangs</t>
  </si>
  <si>
    <t>Frank Morse</t>
  </si>
  <si>
    <t>St. John's, DC</t>
  </si>
  <si>
    <t>Lee Roberts</t>
  </si>
  <si>
    <t>Eastern, DC</t>
  </si>
  <si>
    <t>Annandale</t>
  </si>
  <si>
    <t>playoff at Alexandria</t>
  </si>
  <si>
    <t>1OT</t>
  </si>
  <si>
    <t>J. E. B. Stuart High</t>
  </si>
  <si>
    <t>playoff at Falls Church</t>
  </si>
  <si>
    <t>J. Wallace Bolding Stadium</t>
  </si>
  <si>
    <t>Wakefield</t>
  </si>
  <si>
    <t>George Washington High</t>
  </si>
  <si>
    <t>John Yednock</t>
  </si>
  <si>
    <t>McLean</t>
  </si>
  <si>
    <t>Melvin B. Landes Stadium</t>
  </si>
  <si>
    <t>Groveton</t>
  </si>
  <si>
    <t>Wilson Faris</t>
  </si>
  <si>
    <t>Hammond</t>
  </si>
  <si>
    <t>Hampton</t>
  </si>
  <si>
    <t>Darling Stadium</t>
  </si>
  <si>
    <t>Richmond</t>
  </si>
  <si>
    <t>J. E. B. Stuart</t>
  </si>
  <si>
    <t>forfeit - original score 6-27</t>
  </si>
  <si>
    <t>Jerry Fauls Stadium</t>
  </si>
  <si>
    <t>Jack Miller</t>
  </si>
  <si>
    <t>Springfield</t>
  </si>
  <si>
    <t>Thomas Edison</t>
  </si>
  <si>
    <t>George Marshall</t>
  </si>
  <si>
    <t>W. T. Woodson</t>
  </si>
  <si>
    <t>Fort Hunt</t>
  </si>
  <si>
    <t>postponed</t>
  </si>
  <si>
    <t>Yorktown</t>
  </si>
  <si>
    <t>James Madison</t>
  </si>
  <si>
    <t>Vienna</t>
  </si>
  <si>
    <t>playoff at Vienna</t>
  </si>
  <si>
    <t>playoff</t>
  </si>
  <si>
    <t>Thomas Jefferson Alexandria</t>
  </si>
  <si>
    <t>T. C. Williams</t>
  </si>
  <si>
    <t>Langley</t>
  </si>
  <si>
    <t>playoff at McLean</t>
  </si>
  <si>
    <t>West Springfield</t>
  </si>
  <si>
    <t>Oakton</t>
  </si>
  <si>
    <t>Hayfield</t>
  </si>
  <si>
    <t>Waverly Brooks</t>
  </si>
  <si>
    <t>Dave Grove</t>
  </si>
  <si>
    <t>Snyder</t>
  </si>
  <si>
    <t>James Robinson</t>
  </si>
  <si>
    <t>Hayfield High</t>
  </si>
  <si>
    <t>Samuel J. Coffey Stadium</t>
  </si>
  <si>
    <t>postponed from 9-6</t>
  </si>
  <si>
    <t>postponed from 9-26</t>
  </si>
  <si>
    <t>Lake Braddock</t>
  </si>
  <si>
    <t>Burke</t>
  </si>
  <si>
    <t>Richard M. Lewis Memorial Stadium</t>
  </si>
  <si>
    <t>Parker-Gray Stadium</t>
  </si>
  <si>
    <t>Patrick Henry Roanoke</t>
  </si>
  <si>
    <t>Roanoke</t>
  </si>
  <si>
    <t>Victory Stadium</t>
  </si>
  <si>
    <t>playoff at Roanoke</t>
  </si>
  <si>
    <t>Bruce Patrick</t>
  </si>
  <si>
    <t>Spartan Stadium</t>
  </si>
  <si>
    <t>Chantilly</t>
  </si>
  <si>
    <t>playoff at Chantilly</t>
  </si>
  <si>
    <t>forfeit - original score 40-0</t>
  </si>
  <si>
    <t>South Lakes</t>
  </si>
  <si>
    <t>Reston</t>
  </si>
  <si>
    <t>Bergan Stadium</t>
  </si>
  <si>
    <t>playoff at Reston</t>
  </si>
  <si>
    <t>Pulaski County</t>
  </si>
  <si>
    <t>Dublin</t>
  </si>
  <si>
    <t>County Stadium</t>
  </si>
  <si>
    <t>playoff at Dublin</t>
  </si>
  <si>
    <t>Kempsville</t>
  </si>
  <si>
    <t>Foreman Field</t>
  </si>
  <si>
    <t>championship at Norfolk</t>
  </si>
  <si>
    <t>forfeit - original score 14-7</t>
  </si>
  <si>
    <t>forfeit - original score 34-0-postponed</t>
  </si>
  <si>
    <t>forfeit - original score 26-0</t>
  </si>
  <si>
    <t>West Potomac</t>
  </si>
  <si>
    <t>Bill Renner</t>
  </si>
  <si>
    <t>North Stafford</t>
  </si>
  <si>
    <t>Centreville</t>
  </si>
  <si>
    <t>playoff at Centreville</t>
  </si>
  <si>
    <t>Marty Riddle</t>
  </si>
  <si>
    <t>Jody Stone</t>
  </si>
  <si>
    <t>Courtland</t>
  </si>
  <si>
    <t>Spotsylvania Courthouse</t>
  </si>
  <si>
    <t>postponed from 9-13</t>
  </si>
  <si>
    <t>playoff at Arlington</t>
  </si>
  <si>
    <t>Park View Sterling</t>
  </si>
  <si>
    <t>Sterling</t>
  </si>
  <si>
    <t>playoff at Sterling</t>
  </si>
  <si>
    <t>Phoebus</t>
  </si>
  <si>
    <t>Loudoun Valley</t>
  </si>
  <si>
    <t>Purcellville</t>
  </si>
  <si>
    <t>Thomas Glynn</t>
  </si>
  <si>
    <t>Stone Bridge</t>
  </si>
  <si>
    <t>Ashburn</t>
  </si>
  <si>
    <t>playoff at Ashburn</t>
  </si>
  <si>
    <t>South County</t>
  </si>
  <si>
    <t>Tuscarora</t>
  </si>
  <si>
    <t>Leesburg</t>
  </si>
  <si>
    <t>playoff at Leesburg</t>
  </si>
  <si>
    <t>Barry Wells</t>
  </si>
  <si>
    <t>Monty Fritts</t>
  </si>
  <si>
    <t>Robert E. Lee Springfield</t>
  </si>
  <si>
    <t>Harold Stalnaker Stadium</t>
  </si>
  <si>
    <t>forfeit - original score 10-13</t>
  </si>
  <si>
    <t>Washington - Lee Arlington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</si>
</sst>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rgb="FFA2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2" borderId="2" xfId="2" applyFont="1" applyFill="1" applyBorder="1" applyAlignment="1">
      <alignment horizontal="center"/>
    </xf>
    <xf numFmtId="1" fontId="9" fillId="2" borderId="2" xfId="2" applyNumberFormat="1" applyFont="1" applyFill="1" applyBorder="1" applyAlignment="1">
      <alignment horizontal="center"/>
    </xf>
    <xf numFmtId="166" fontId="9" fillId="2" borderId="2" xfId="2" applyNumberFormat="1" applyFont="1" applyFill="1" applyBorder="1" applyAlignment="1">
      <alignment horizontal="center"/>
    </xf>
    <xf numFmtId="167" fontId="9" fillId="2" borderId="2" xfId="2" applyNumberFormat="1" applyFont="1" applyFill="1" applyBorder="1" applyAlignment="1">
      <alignment horizontal="center"/>
    </xf>
    <xf numFmtId="0" fontId="10" fillId="2" borderId="2" xfId="2" applyFont="1" applyFill="1" applyBorder="1"/>
    <xf numFmtId="165" fontId="10" fillId="2" borderId="2" xfId="2" applyNumberFormat="1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168" fontId="10" fillId="2" borderId="2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/>
    </xf>
    <xf numFmtId="167" fontId="10" fillId="0" borderId="2" xfId="2" applyNumberFormat="1" applyFont="1" applyFill="1" applyBorder="1" applyAlignment="1">
      <alignment horizontal="center"/>
    </xf>
    <xf numFmtId="0" fontId="10" fillId="0" borderId="2" xfId="2" applyFont="1" applyFill="1" applyBorder="1"/>
    <xf numFmtId="168" fontId="10" fillId="0" borderId="2" xfId="2" applyNumberFormat="1" applyFont="1" applyFill="1" applyBorder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2" fontId="10" fillId="0" borderId="2" xfId="2" applyNumberFormat="1" applyFont="1" applyFill="1" applyBorder="1" applyAlignment="1">
      <alignment horizontal="center"/>
    </xf>
    <xf numFmtId="0" fontId="7" fillId="0" borderId="2" xfId="2" applyBorder="1"/>
    <xf numFmtId="0" fontId="4" fillId="3" borderId="1" xfId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1" fillId="4" borderId="1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</cellXfs>
  <cellStyles count="4">
    <cellStyle name="Normal" xfId="0" builtinId="0"/>
    <cellStyle name="Normal 2" xfId="2"/>
    <cellStyle name="Result 1" xfId="3"/>
    <cellStyle name="Style 1" xfId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778</xdr:row>
      <xdr:rowOff>0</xdr:rowOff>
    </xdr:from>
    <xdr:to>
      <xdr:col>2</xdr:col>
      <xdr:colOff>1457325</xdr:colOff>
      <xdr:row>785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780"/>
  <sheetViews>
    <sheetView tabSelected="1" workbookViewId="0">
      <pane ySplit="1" topLeftCell="A583" activePane="bottomLeft" state="frozen"/>
      <selection pane="bottomLeft" activeCell="L593" sqref="L593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9.57031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6.5703125" style="12" customWidth="1"/>
    <col min="13" max="13" width="34" style="12" customWidth="1"/>
    <col min="14" max="14" width="25.85546875" style="10" customWidth="1"/>
    <col min="15" max="15" width="34.8554687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7" customFormat="1" ht="14.25" customHeight="1" x14ac:dyDescent="0.25">
      <c r="A2" s="36">
        <v>1940</v>
      </c>
      <c r="B2" s="37"/>
      <c r="C2" s="38" t="s">
        <v>15</v>
      </c>
      <c r="D2" s="39">
        <v>0</v>
      </c>
      <c r="E2" s="39">
        <v>20</v>
      </c>
      <c r="F2" s="39" t="s">
        <v>7</v>
      </c>
      <c r="G2" s="39"/>
      <c r="H2" s="39">
        <v>1</v>
      </c>
      <c r="I2" s="39"/>
      <c r="J2" s="39"/>
      <c r="K2" s="39"/>
      <c r="L2" s="40"/>
      <c r="M2" s="40"/>
      <c r="N2" s="38"/>
      <c r="O2" s="40"/>
    </row>
    <row r="3" spans="1:15" s="7" customFormat="1" ht="14.25" customHeight="1" x14ac:dyDescent="0.25">
      <c r="A3" s="36">
        <v>1940</v>
      </c>
      <c r="B3" s="37">
        <v>43047</v>
      </c>
      <c r="C3" s="38" t="s">
        <v>22</v>
      </c>
      <c r="D3" s="39">
        <v>13</v>
      </c>
      <c r="E3" s="39">
        <v>0</v>
      </c>
      <c r="F3" s="39" t="s">
        <v>6</v>
      </c>
      <c r="G3" s="39">
        <v>1</v>
      </c>
      <c r="H3" s="39"/>
      <c r="I3" s="39"/>
      <c r="J3" s="39"/>
      <c r="K3" s="39"/>
      <c r="L3" s="40"/>
      <c r="M3" s="40"/>
      <c r="N3" s="38"/>
      <c r="O3" s="40"/>
    </row>
    <row r="4" spans="1:15" s="7" customFormat="1" ht="14.25" customHeight="1" x14ac:dyDescent="0.25">
      <c r="A4" s="41">
        <v>1941</v>
      </c>
      <c r="B4" s="42">
        <v>43039</v>
      </c>
      <c r="C4" s="43" t="s">
        <v>15</v>
      </c>
      <c r="D4" s="44">
        <v>7</v>
      </c>
      <c r="E4" s="44">
        <v>0</v>
      </c>
      <c r="F4" s="44" t="s">
        <v>6</v>
      </c>
      <c r="G4" s="44">
        <v>1</v>
      </c>
      <c r="H4" s="44"/>
      <c r="I4" s="44"/>
      <c r="J4" s="44"/>
      <c r="K4" s="44" t="s">
        <v>19</v>
      </c>
      <c r="L4" s="45" t="s">
        <v>20</v>
      </c>
      <c r="M4" s="45"/>
      <c r="N4" s="43"/>
      <c r="O4" s="45"/>
    </row>
    <row r="5" spans="1:15" s="7" customFormat="1" ht="14.25" customHeight="1" x14ac:dyDescent="0.25">
      <c r="A5" s="41">
        <v>1941</v>
      </c>
      <c r="B5" s="42">
        <v>43045</v>
      </c>
      <c r="C5" s="43" t="s">
        <v>37</v>
      </c>
      <c r="D5" s="44">
        <v>0</v>
      </c>
      <c r="E5" s="44">
        <v>19</v>
      </c>
      <c r="F5" s="44" t="s">
        <v>7</v>
      </c>
      <c r="G5" s="44"/>
      <c r="H5" s="44">
        <v>1</v>
      </c>
      <c r="I5" s="44"/>
      <c r="J5" s="44"/>
      <c r="K5" s="44"/>
      <c r="L5" s="45"/>
      <c r="M5" s="45"/>
      <c r="N5" s="43"/>
      <c r="O5" s="45"/>
    </row>
    <row r="6" spans="1:15" s="7" customFormat="1" ht="14.25" customHeight="1" x14ac:dyDescent="0.25">
      <c r="A6" s="36">
        <v>1942</v>
      </c>
      <c r="B6" s="37"/>
      <c r="C6" s="38" t="s">
        <v>51</v>
      </c>
      <c r="D6" s="39">
        <v>0</v>
      </c>
      <c r="E6" s="39">
        <v>48</v>
      </c>
      <c r="F6" s="39" t="s">
        <v>7</v>
      </c>
      <c r="G6" s="39"/>
      <c r="H6" s="39">
        <v>1</v>
      </c>
      <c r="I6" s="39"/>
      <c r="J6" s="39"/>
      <c r="K6" s="39" t="s">
        <v>16</v>
      </c>
      <c r="L6" s="40" t="s">
        <v>64</v>
      </c>
      <c r="M6" s="40"/>
      <c r="N6" s="38" t="s">
        <v>92</v>
      </c>
      <c r="O6" s="40" t="s">
        <v>91</v>
      </c>
    </row>
    <row r="7" spans="1:15" s="7" customFormat="1" ht="14.25" customHeight="1" x14ac:dyDescent="0.25">
      <c r="A7" s="36">
        <v>1942</v>
      </c>
      <c r="B7" s="37"/>
      <c r="C7" s="38" t="s">
        <v>90</v>
      </c>
      <c r="D7" s="39">
        <v>0</v>
      </c>
      <c r="E7" s="39">
        <v>19</v>
      </c>
      <c r="F7" s="39" t="s">
        <v>7</v>
      </c>
      <c r="G7" s="39"/>
      <c r="H7" s="39">
        <v>1</v>
      </c>
      <c r="I7" s="39"/>
      <c r="J7" s="39"/>
      <c r="K7" s="39"/>
      <c r="L7" s="40"/>
      <c r="M7" s="40"/>
      <c r="N7" s="38" t="s">
        <v>92</v>
      </c>
      <c r="O7" s="40"/>
    </row>
    <row r="8" spans="1:15" s="7" customFormat="1" ht="14.25" customHeight="1" x14ac:dyDescent="0.25">
      <c r="A8" s="36">
        <v>1942</v>
      </c>
      <c r="B8" s="37">
        <v>43038</v>
      </c>
      <c r="C8" s="38" t="s">
        <v>22</v>
      </c>
      <c r="D8" s="39">
        <v>6</v>
      </c>
      <c r="E8" s="39">
        <v>13</v>
      </c>
      <c r="F8" s="39" t="s">
        <v>7</v>
      </c>
      <c r="G8" s="39"/>
      <c r="H8" s="39">
        <v>1</v>
      </c>
      <c r="I8" s="39"/>
      <c r="J8" s="39"/>
      <c r="K8" s="39" t="s">
        <v>16</v>
      </c>
      <c r="L8" s="40" t="s">
        <v>23</v>
      </c>
      <c r="M8" s="40" t="s">
        <v>39</v>
      </c>
      <c r="N8" s="38" t="s">
        <v>92</v>
      </c>
      <c r="O8" s="40"/>
    </row>
    <row r="9" spans="1:15" s="7" customFormat="1" ht="14.25" customHeight="1" x14ac:dyDescent="0.25">
      <c r="A9" s="36">
        <v>1942</v>
      </c>
      <c r="B9" s="37">
        <v>43050</v>
      </c>
      <c r="C9" s="38" t="s">
        <v>37</v>
      </c>
      <c r="D9" s="39">
        <v>0</v>
      </c>
      <c r="E9" s="39">
        <v>19</v>
      </c>
      <c r="F9" s="39" t="s">
        <v>7</v>
      </c>
      <c r="G9" s="39"/>
      <c r="H9" s="39">
        <v>1</v>
      </c>
      <c r="I9" s="39"/>
      <c r="J9" s="39"/>
      <c r="K9" s="39"/>
      <c r="L9" s="40"/>
      <c r="M9" s="40"/>
      <c r="N9" s="38" t="s">
        <v>92</v>
      </c>
      <c r="O9" s="40"/>
    </row>
    <row r="10" spans="1:15" s="7" customFormat="1" ht="14.25" customHeight="1" x14ac:dyDescent="0.25">
      <c r="A10" s="36">
        <v>1942</v>
      </c>
      <c r="B10" s="37">
        <v>43063</v>
      </c>
      <c r="C10" s="38" t="s">
        <v>15</v>
      </c>
      <c r="D10" s="39">
        <v>0</v>
      </c>
      <c r="E10" s="39">
        <v>55</v>
      </c>
      <c r="F10" s="39" t="s">
        <v>7</v>
      </c>
      <c r="G10" s="39"/>
      <c r="H10" s="39">
        <v>1</v>
      </c>
      <c r="I10" s="39"/>
      <c r="J10" s="39"/>
      <c r="K10" s="39" t="s">
        <v>16</v>
      </c>
      <c r="L10" s="40" t="s">
        <v>15</v>
      </c>
      <c r="M10" s="40"/>
      <c r="N10" s="38" t="s">
        <v>92</v>
      </c>
      <c r="O10" s="40"/>
    </row>
    <row r="11" spans="1:15" s="7" customFormat="1" ht="14.25" customHeight="1" x14ac:dyDescent="0.25">
      <c r="A11" s="36">
        <v>1942</v>
      </c>
      <c r="B11" s="37"/>
      <c r="C11" s="38" t="s">
        <v>22</v>
      </c>
      <c r="D11" s="39">
        <v>6</v>
      </c>
      <c r="E11" s="39">
        <v>0</v>
      </c>
      <c r="F11" s="39" t="s">
        <v>6</v>
      </c>
      <c r="G11" s="39">
        <v>1</v>
      </c>
      <c r="H11" s="39"/>
      <c r="I11" s="39"/>
      <c r="J11" s="39"/>
      <c r="K11" s="39" t="s">
        <v>19</v>
      </c>
      <c r="L11" s="40" t="s">
        <v>20</v>
      </c>
      <c r="M11" s="40"/>
      <c r="N11" s="38" t="s">
        <v>92</v>
      </c>
      <c r="O11" s="40"/>
    </row>
    <row r="12" spans="1:15" s="7" customFormat="1" ht="14.25" customHeight="1" x14ac:dyDescent="0.25">
      <c r="A12" s="41">
        <v>1943</v>
      </c>
      <c r="B12" s="42"/>
      <c r="C12" s="43" t="s">
        <v>37</v>
      </c>
      <c r="D12" s="44">
        <v>24</v>
      </c>
      <c r="E12" s="44">
        <v>0</v>
      </c>
      <c r="F12" s="44" t="s">
        <v>6</v>
      </c>
      <c r="G12" s="44">
        <v>1</v>
      </c>
      <c r="H12" s="44"/>
      <c r="I12" s="44"/>
      <c r="J12" s="44"/>
      <c r="K12" s="44"/>
      <c r="L12" s="45"/>
      <c r="M12" s="45"/>
      <c r="N12" s="43" t="s">
        <v>47</v>
      </c>
      <c r="O12" s="45"/>
    </row>
    <row r="13" spans="1:15" s="7" customFormat="1" ht="14.25" customHeight="1" x14ac:dyDescent="0.25">
      <c r="A13" s="41">
        <v>1943</v>
      </c>
      <c r="B13" s="42"/>
      <c r="C13" s="43" t="s">
        <v>22</v>
      </c>
      <c r="D13" s="44">
        <v>13</v>
      </c>
      <c r="E13" s="44">
        <v>0</v>
      </c>
      <c r="F13" s="44" t="s">
        <v>6</v>
      </c>
      <c r="G13" s="44">
        <v>1</v>
      </c>
      <c r="H13" s="44"/>
      <c r="I13" s="44"/>
      <c r="J13" s="44"/>
      <c r="K13" s="44"/>
      <c r="L13" s="45"/>
      <c r="M13" s="45"/>
      <c r="N13" s="43" t="s">
        <v>47</v>
      </c>
      <c r="O13" s="45"/>
    </row>
    <row r="14" spans="1:15" s="7" customFormat="1" ht="14.25" customHeight="1" x14ac:dyDescent="0.25">
      <c r="A14" s="41">
        <v>1943</v>
      </c>
      <c r="B14" s="42"/>
      <c r="C14" s="43" t="s">
        <v>36</v>
      </c>
      <c r="D14" s="44">
        <v>6</v>
      </c>
      <c r="E14" s="44">
        <v>34</v>
      </c>
      <c r="F14" s="44" t="s">
        <v>7</v>
      </c>
      <c r="G14" s="44"/>
      <c r="H14" s="44">
        <v>1</v>
      </c>
      <c r="I14" s="44"/>
      <c r="J14" s="44"/>
      <c r="K14" s="44"/>
      <c r="L14" s="45"/>
      <c r="M14" s="45"/>
      <c r="N14" s="43" t="s">
        <v>47</v>
      </c>
      <c r="O14" s="45"/>
    </row>
    <row r="15" spans="1:15" s="7" customFormat="1" ht="14.25" customHeight="1" x14ac:dyDescent="0.25">
      <c r="A15" s="41">
        <v>1943</v>
      </c>
      <c r="B15" s="42"/>
      <c r="C15" s="43" t="s">
        <v>15</v>
      </c>
      <c r="D15" s="44">
        <v>6</v>
      </c>
      <c r="E15" s="44">
        <v>24</v>
      </c>
      <c r="F15" s="44" t="s">
        <v>7</v>
      </c>
      <c r="G15" s="44"/>
      <c r="H15" s="44">
        <v>1</v>
      </c>
      <c r="I15" s="44"/>
      <c r="J15" s="44"/>
      <c r="K15" s="44"/>
      <c r="L15" s="45"/>
      <c r="M15" s="45"/>
      <c r="N15" s="43" t="s">
        <v>47</v>
      </c>
      <c r="O15" s="45"/>
    </row>
    <row r="16" spans="1:15" s="7" customFormat="1" ht="14.25" customHeight="1" x14ac:dyDescent="0.25">
      <c r="A16" s="41">
        <v>1943</v>
      </c>
      <c r="B16" s="42"/>
      <c r="C16" s="43" t="s">
        <v>22</v>
      </c>
      <c r="D16" s="44">
        <v>32</v>
      </c>
      <c r="E16" s="44">
        <v>0</v>
      </c>
      <c r="F16" s="44" t="s">
        <v>6</v>
      </c>
      <c r="G16" s="44">
        <v>1</v>
      </c>
      <c r="H16" s="44"/>
      <c r="I16" s="44"/>
      <c r="J16" s="44"/>
      <c r="K16" s="44"/>
      <c r="L16" s="45"/>
      <c r="M16" s="45"/>
      <c r="N16" s="43" t="s">
        <v>47</v>
      </c>
      <c r="O16" s="45"/>
    </row>
    <row r="17" spans="1:15" s="7" customFormat="1" ht="14.25" customHeight="1" x14ac:dyDescent="0.25">
      <c r="A17" s="41">
        <v>1943</v>
      </c>
      <c r="B17" s="42">
        <v>43058</v>
      </c>
      <c r="C17" s="43" t="s">
        <v>41</v>
      </c>
      <c r="D17" s="44">
        <v>19</v>
      </c>
      <c r="E17" s="44">
        <v>35</v>
      </c>
      <c r="F17" s="44" t="s">
        <v>7</v>
      </c>
      <c r="G17" s="44"/>
      <c r="H17" s="44">
        <v>1</v>
      </c>
      <c r="I17" s="44"/>
      <c r="J17" s="44"/>
      <c r="K17" s="44" t="s">
        <v>16</v>
      </c>
      <c r="L17" s="45" t="s">
        <v>42</v>
      </c>
      <c r="M17" s="45"/>
      <c r="N17" s="43" t="s">
        <v>47</v>
      </c>
      <c r="O17" s="45"/>
    </row>
    <row r="18" spans="1:15" s="7" customFormat="1" ht="14.25" customHeight="1" x14ac:dyDescent="0.25">
      <c r="A18" s="41">
        <v>1943</v>
      </c>
      <c r="B18" s="42"/>
      <c r="C18" s="43" t="s">
        <v>15</v>
      </c>
      <c r="D18" s="44">
        <v>14</v>
      </c>
      <c r="E18" s="44">
        <v>13</v>
      </c>
      <c r="F18" s="44" t="s">
        <v>6</v>
      </c>
      <c r="G18" s="44">
        <v>1</v>
      </c>
      <c r="H18" s="44"/>
      <c r="I18" s="44"/>
      <c r="J18" s="44"/>
      <c r="K18" s="44"/>
      <c r="L18" s="45"/>
      <c r="M18" s="45"/>
      <c r="N18" s="43" t="s">
        <v>47</v>
      </c>
      <c r="O18" s="45"/>
    </row>
    <row r="19" spans="1:15" s="7" customFormat="1" ht="14.25" customHeight="1" x14ac:dyDescent="0.25">
      <c r="A19" s="36">
        <v>1944</v>
      </c>
      <c r="B19" s="37">
        <v>43000</v>
      </c>
      <c r="C19" s="38" t="s">
        <v>36</v>
      </c>
      <c r="D19" s="39">
        <v>0</v>
      </c>
      <c r="E19" s="39">
        <v>20</v>
      </c>
      <c r="F19" s="39" t="s">
        <v>7</v>
      </c>
      <c r="G19" s="39"/>
      <c r="H19" s="39">
        <v>1</v>
      </c>
      <c r="I19" s="39"/>
      <c r="J19" s="39"/>
      <c r="K19" s="39" t="s">
        <v>19</v>
      </c>
      <c r="L19" s="40" t="s">
        <v>20</v>
      </c>
      <c r="M19" s="40"/>
      <c r="N19" s="38" t="s">
        <v>48</v>
      </c>
      <c r="O19" s="40"/>
    </row>
    <row r="20" spans="1:15" s="7" customFormat="1" ht="14.25" customHeight="1" x14ac:dyDescent="0.25">
      <c r="A20" s="36">
        <v>1944</v>
      </c>
      <c r="B20" s="37"/>
      <c r="C20" s="38" t="s">
        <v>15</v>
      </c>
      <c r="D20" s="39">
        <v>0</v>
      </c>
      <c r="E20" s="39">
        <v>28</v>
      </c>
      <c r="F20" s="39" t="s">
        <v>7</v>
      </c>
      <c r="G20" s="39"/>
      <c r="H20" s="39">
        <v>1</v>
      </c>
      <c r="I20" s="39"/>
      <c r="J20" s="39"/>
      <c r="K20" s="39"/>
      <c r="L20" s="40"/>
      <c r="M20" s="40"/>
      <c r="N20" s="38" t="s">
        <v>48</v>
      </c>
      <c r="O20" s="40"/>
    </row>
    <row r="21" spans="1:15" s="7" customFormat="1" ht="14.25" customHeight="1" x14ac:dyDescent="0.25">
      <c r="A21" s="36">
        <v>1944</v>
      </c>
      <c r="B21" s="37"/>
      <c r="C21" s="38" t="s">
        <v>21</v>
      </c>
      <c r="D21" s="39">
        <v>0</v>
      </c>
      <c r="E21" s="39">
        <v>19</v>
      </c>
      <c r="F21" s="39" t="s">
        <v>7</v>
      </c>
      <c r="G21" s="39"/>
      <c r="H21" s="39">
        <v>1</v>
      </c>
      <c r="I21" s="39"/>
      <c r="J21" s="39"/>
      <c r="K21" s="39"/>
      <c r="L21" s="40"/>
      <c r="M21" s="40"/>
      <c r="N21" s="38" t="s">
        <v>48</v>
      </c>
      <c r="O21" s="40"/>
    </row>
    <row r="22" spans="1:15" s="7" customFormat="1" ht="14.25" customHeight="1" x14ac:dyDescent="0.25">
      <c r="A22" s="36">
        <v>1944</v>
      </c>
      <c r="B22" s="37"/>
      <c r="C22" s="38" t="s">
        <v>58</v>
      </c>
      <c r="D22" s="39">
        <v>0</v>
      </c>
      <c r="E22" s="39">
        <v>26</v>
      </c>
      <c r="F22" s="39" t="s">
        <v>7</v>
      </c>
      <c r="G22" s="39"/>
      <c r="H22" s="39">
        <v>1</v>
      </c>
      <c r="I22" s="39"/>
      <c r="J22" s="39"/>
      <c r="K22" s="39"/>
      <c r="L22" s="40"/>
      <c r="M22" s="40"/>
      <c r="N22" s="38" t="s">
        <v>48</v>
      </c>
      <c r="O22" s="40"/>
    </row>
    <row r="23" spans="1:15" s="7" customFormat="1" ht="14.25" customHeight="1" x14ac:dyDescent="0.25">
      <c r="A23" s="36">
        <v>1944</v>
      </c>
      <c r="B23" s="37">
        <v>43036</v>
      </c>
      <c r="C23" s="38" t="s">
        <v>15</v>
      </c>
      <c r="D23" s="39">
        <v>7</v>
      </c>
      <c r="E23" s="39">
        <v>6</v>
      </c>
      <c r="F23" s="39" t="s">
        <v>6</v>
      </c>
      <c r="G23" s="39">
        <v>1</v>
      </c>
      <c r="H23" s="39"/>
      <c r="I23" s="39"/>
      <c r="J23" s="39"/>
      <c r="K23" s="39" t="s">
        <v>16</v>
      </c>
      <c r="L23" s="40" t="s">
        <v>15</v>
      </c>
      <c r="M23" s="40"/>
      <c r="N23" s="38" t="s">
        <v>48</v>
      </c>
      <c r="O23" s="40"/>
    </row>
    <row r="24" spans="1:15" s="7" customFormat="1" ht="14.25" customHeight="1" x14ac:dyDescent="0.25">
      <c r="A24" s="36">
        <v>1944</v>
      </c>
      <c r="B24" s="37">
        <v>43050</v>
      </c>
      <c r="C24" s="38" t="s">
        <v>49</v>
      </c>
      <c r="D24" s="39">
        <v>6</v>
      </c>
      <c r="E24" s="39">
        <v>13</v>
      </c>
      <c r="F24" s="39" t="s">
        <v>7</v>
      </c>
      <c r="G24" s="39"/>
      <c r="H24" s="39">
        <v>1</v>
      </c>
      <c r="I24" s="39"/>
      <c r="J24" s="39"/>
      <c r="K24" s="39" t="s">
        <v>16</v>
      </c>
      <c r="L24" s="40" t="s">
        <v>50</v>
      </c>
      <c r="M24" s="40"/>
      <c r="N24" s="38" t="s">
        <v>48</v>
      </c>
      <c r="O24" s="40"/>
    </row>
    <row r="25" spans="1:15" s="7" customFormat="1" ht="14.25" customHeight="1" x14ac:dyDescent="0.25">
      <c r="A25" s="41">
        <v>1945</v>
      </c>
      <c r="B25" s="42">
        <v>42985</v>
      </c>
      <c r="C25" s="43" t="s">
        <v>17</v>
      </c>
      <c r="D25" s="44">
        <v>33</v>
      </c>
      <c r="E25" s="44">
        <v>0</v>
      </c>
      <c r="F25" s="44" t="s">
        <v>6</v>
      </c>
      <c r="G25" s="44">
        <v>1</v>
      </c>
      <c r="H25" s="44"/>
      <c r="I25" s="44"/>
      <c r="J25" s="44"/>
      <c r="K25" s="44" t="s">
        <v>16</v>
      </c>
      <c r="L25" s="45" t="s">
        <v>17</v>
      </c>
      <c r="M25" s="45"/>
      <c r="N25" s="43" t="s">
        <v>48</v>
      </c>
      <c r="O25" s="45"/>
    </row>
    <row r="26" spans="1:15" s="7" customFormat="1" ht="14.25" customHeight="1" x14ac:dyDescent="0.25">
      <c r="A26" s="41">
        <v>1945</v>
      </c>
      <c r="B26" s="42">
        <v>42992</v>
      </c>
      <c r="C26" s="43" t="s">
        <v>21</v>
      </c>
      <c r="D26" s="44">
        <v>0</v>
      </c>
      <c r="E26" s="44">
        <v>14</v>
      </c>
      <c r="F26" s="44" t="s">
        <v>7</v>
      </c>
      <c r="G26" s="44"/>
      <c r="H26" s="44">
        <v>1</v>
      </c>
      <c r="I26" s="44"/>
      <c r="J26" s="44"/>
      <c r="K26" s="44"/>
      <c r="L26" s="45"/>
      <c r="M26" s="45"/>
      <c r="N26" s="43" t="s">
        <v>48</v>
      </c>
      <c r="O26" s="45"/>
    </row>
    <row r="27" spans="1:15" s="7" customFormat="1" ht="14.25" customHeight="1" x14ac:dyDescent="0.25">
      <c r="A27" s="41">
        <v>1945</v>
      </c>
      <c r="B27" s="42">
        <v>43000</v>
      </c>
      <c r="C27" s="43" t="s">
        <v>55</v>
      </c>
      <c r="D27" s="44">
        <v>0</v>
      </c>
      <c r="E27" s="44">
        <v>18</v>
      </c>
      <c r="F27" s="44" t="s">
        <v>7</v>
      </c>
      <c r="G27" s="44"/>
      <c r="H27" s="44">
        <v>1</v>
      </c>
      <c r="I27" s="44"/>
      <c r="J27" s="44"/>
      <c r="K27" s="44"/>
      <c r="L27" s="45"/>
      <c r="M27" s="45"/>
      <c r="N27" s="43" t="s">
        <v>48</v>
      </c>
      <c r="O27" s="45"/>
    </row>
    <row r="28" spans="1:15" s="7" customFormat="1" ht="14.25" customHeight="1" x14ac:dyDescent="0.25">
      <c r="A28" s="41">
        <v>1945</v>
      </c>
      <c r="B28" s="42">
        <v>43014</v>
      </c>
      <c r="C28" s="43" t="s">
        <v>56</v>
      </c>
      <c r="D28" s="44">
        <v>64</v>
      </c>
      <c r="E28" s="44">
        <v>0</v>
      </c>
      <c r="F28" s="44" t="s">
        <v>6</v>
      </c>
      <c r="G28" s="44">
        <v>1</v>
      </c>
      <c r="H28" s="44"/>
      <c r="I28" s="44"/>
      <c r="J28" s="44"/>
      <c r="K28" s="44"/>
      <c r="L28" s="45"/>
      <c r="M28" s="45"/>
      <c r="N28" s="43" t="s">
        <v>48</v>
      </c>
      <c r="O28" s="45"/>
    </row>
    <row r="29" spans="1:15" s="7" customFormat="1" ht="14.25" customHeight="1" x14ac:dyDescent="0.25">
      <c r="A29" s="41">
        <v>1945</v>
      </c>
      <c r="B29" s="42">
        <v>43021</v>
      </c>
      <c r="C29" s="43" t="s">
        <v>57</v>
      </c>
      <c r="D29" s="44">
        <v>19</v>
      </c>
      <c r="E29" s="44">
        <v>0</v>
      </c>
      <c r="F29" s="44" t="s">
        <v>6</v>
      </c>
      <c r="G29" s="44">
        <v>1</v>
      </c>
      <c r="H29" s="44"/>
      <c r="I29" s="44"/>
      <c r="J29" s="44"/>
      <c r="K29" s="44"/>
      <c r="L29" s="45"/>
      <c r="M29" s="45"/>
      <c r="N29" s="43" t="s">
        <v>48</v>
      </c>
      <c r="O29" s="45"/>
    </row>
    <row r="30" spans="1:15" s="7" customFormat="1" ht="14.25" customHeight="1" x14ac:dyDescent="0.25">
      <c r="A30" s="41">
        <v>1945</v>
      </c>
      <c r="B30" s="42">
        <v>43027</v>
      </c>
      <c r="C30" s="43" t="s">
        <v>17</v>
      </c>
      <c r="D30" s="44">
        <v>27</v>
      </c>
      <c r="E30" s="44">
        <v>0</v>
      </c>
      <c r="F30" s="44" t="s">
        <v>6</v>
      </c>
      <c r="G30" s="44">
        <v>1</v>
      </c>
      <c r="H30" s="44"/>
      <c r="I30" s="44"/>
      <c r="J30" s="44"/>
      <c r="K30" s="44"/>
      <c r="L30" s="45"/>
      <c r="M30" s="45"/>
      <c r="N30" s="43" t="s">
        <v>48</v>
      </c>
      <c r="O30" s="45"/>
    </row>
    <row r="31" spans="1:15" s="7" customFormat="1" ht="14.25" customHeight="1" x14ac:dyDescent="0.25">
      <c r="A31" s="41">
        <v>1945</v>
      </c>
      <c r="B31" s="42">
        <v>43035</v>
      </c>
      <c r="C31" s="43" t="s">
        <v>15</v>
      </c>
      <c r="D31" s="44">
        <v>20</v>
      </c>
      <c r="E31" s="44">
        <v>18</v>
      </c>
      <c r="F31" s="44" t="s">
        <v>6</v>
      </c>
      <c r="G31" s="44">
        <v>1</v>
      </c>
      <c r="H31" s="44"/>
      <c r="I31" s="44"/>
      <c r="J31" s="44"/>
      <c r="K31" s="44" t="s">
        <v>19</v>
      </c>
      <c r="L31" s="45" t="s">
        <v>20</v>
      </c>
      <c r="M31" s="45"/>
      <c r="N31" s="43" t="s">
        <v>48</v>
      </c>
      <c r="O31" s="45"/>
    </row>
    <row r="32" spans="1:15" s="7" customFormat="1" ht="14.25" customHeight="1" x14ac:dyDescent="0.25">
      <c r="A32" s="41">
        <v>1945</v>
      </c>
      <c r="B32" s="42">
        <v>43041</v>
      </c>
      <c r="C32" s="43" t="s">
        <v>58</v>
      </c>
      <c r="D32" s="44">
        <v>12</v>
      </c>
      <c r="E32" s="44">
        <v>12</v>
      </c>
      <c r="F32" s="44" t="s">
        <v>8</v>
      </c>
      <c r="G32" s="44"/>
      <c r="H32" s="44"/>
      <c r="I32" s="44">
        <v>1</v>
      </c>
      <c r="J32" s="44"/>
      <c r="K32" s="44"/>
      <c r="L32" s="45"/>
      <c r="M32" s="45"/>
      <c r="N32" s="43" t="s">
        <v>48</v>
      </c>
      <c r="O32" s="45"/>
    </row>
    <row r="33" spans="1:254" s="7" customFormat="1" ht="14.25" customHeight="1" x14ac:dyDescent="0.25">
      <c r="A33" s="41">
        <v>1945</v>
      </c>
      <c r="B33" s="42">
        <v>43046</v>
      </c>
      <c r="C33" s="43" t="s">
        <v>18</v>
      </c>
      <c r="D33" s="44">
        <v>38</v>
      </c>
      <c r="E33" s="44">
        <v>0</v>
      </c>
      <c r="F33" s="44" t="s">
        <v>6</v>
      </c>
      <c r="G33" s="44">
        <v>1</v>
      </c>
      <c r="H33" s="44"/>
      <c r="I33" s="44"/>
      <c r="J33" s="44"/>
      <c r="K33" s="44" t="s">
        <v>16</v>
      </c>
      <c r="L33" s="45" t="s">
        <v>17</v>
      </c>
      <c r="M33" s="45"/>
      <c r="N33" s="43" t="s">
        <v>48</v>
      </c>
      <c r="O33" s="45"/>
    </row>
    <row r="34" spans="1:254" s="7" customFormat="1" ht="14.25" customHeight="1" x14ac:dyDescent="0.25">
      <c r="A34" s="41">
        <v>1945</v>
      </c>
      <c r="B34" s="42">
        <v>43048</v>
      </c>
      <c r="C34" s="43" t="s">
        <v>49</v>
      </c>
      <c r="D34" s="44">
        <v>7</v>
      </c>
      <c r="E34" s="44">
        <v>13</v>
      </c>
      <c r="F34" s="44" t="s">
        <v>7</v>
      </c>
      <c r="G34" s="44"/>
      <c r="H34" s="44">
        <v>1</v>
      </c>
      <c r="I34" s="44"/>
      <c r="J34" s="44"/>
      <c r="K34" s="44" t="s">
        <v>16</v>
      </c>
      <c r="L34" s="45" t="s">
        <v>50</v>
      </c>
      <c r="M34" s="45"/>
      <c r="N34" s="43" t="s">
        <v>48</v>
      </c>
      <c r="O34" s="45"/>
    </row>
    <row r="35" spans="1:254" s="7" customFormat="1" ht="14.25" customHeight="1" x14ac:dyDescent="0.25">
      <c r="A35" s="41">
        <v>1945</v>
      </c>
      <c r="B35" s="42">
        <v>43055</v>
      </c>
      <c r="C35" s="43" t="s">
        <v>59</v>
      </c>
      <c r="D35" s="44">
        <v>38</v>
      </c>
      <c r="E35" s="44">
        <v>8</v>
      </c>
      <c r="F35" s="44" t="s">
        <v>6</v>
      </c>
      <c r="G35" s="44">
        <v>1</v>
      </c>
      <c r="H35" s="44"/>
      <c r="I35" s="44"/>
      <c r="J35" s="44"/>
      <c r="K35" s="44"/>
      <c r="L35" s="45"/>
      <c r="M35" s="45"/>
      <c r="N35" s="43" t="s">
        <v>48</v>
      </c>
      <c r="O35" s="45"/>
    </row>
    <row r="36" spans="1:254" s="7" customFormat="1" ht="14.25" customHeight="1" x14ac:dyDescent="0.25">
      <c r="A36" s="36">
        <v>1946</v>
      </c>
      <c r="B36" s="37">
        <v>42991</v>
      </c>
      <c r="C36" s="38" t="s">
        <v>21</v>
      </c>
      <c r="D36" s="39">
        <v>0</v>
      </c>
      <c r="E36" s="39">
        <v>20</v>
      </c>
      <c r="F36" s="39" t="s">
        <v>7</v>
      </c>
      <c r="G36" s="39"/>
      <c r="H36" s="39">
        <v>1</v>
      </c>
      <c r="I36" s="39"/>
      <c r="J36" s="39"/>
      <c r="K36" s="39"/>
      <c r="L36" s="40"/>
      <c r="M36" s="40"/>
      <c r="N36" s="38" t="s">
        <v>48</v>
      </c>
      <c r="O36" s="40"/>
    </row>
    <row r="37" spans="1:254" s="7" customFormat="1" ht="14.25" customHeight="1" x14ac:dyDescent="0.25">
      <c r="A37" s="36">
        <v>1946</v>
      </c>
      <c r="B37" s="37">
        <v>42998</v>
      </c>
      <c r="C37" s="38" t="s">
        <v>60</v>
      </c>
      <c r="D37" s="39">
        <v>0</v>
      </c>
      <c r="E37" s="39">
        <v>0</v>
      </c>
      <c r="F37" s="39" t="s">
        <v>8</v>
      </c>
      <c r="G37" s="39"/>
      <c r="H37" s="39"/>
      <c r="I37" s="39">
        <v>1</v>
      </c>
      <c r="J37" s="39"/>
      <c r="K37" s="39"/>
      <c r="L37" s="40"/>
      <c r="M37" s="40"/>
      <c r="N37" s="38" t="s">
        <v>48</v>
      </c>
      <c r="O37" s="40"/>
    </row>
    <row r="38" spans="1:254" s="7" customFormat="1" ht="14.25" customHeight="1" x14ac:dyDescent="0.25">
      <c r="A38" s="36">
        <v>1946</v>
      </c>
      <c r="B38" s="37">
        <v>43006</v>
      </c>
      <c r="C38" s="38" t="s">
        <v>17</v>
      </c>
      <c r="D38" s="39">
        <v>13</v>
      </c>
      <c r="E38" s="39">
        <v>8</v>
      </c>
      <c r="F38" s="39" t="s">
        <v>6</v>
      </c>
      <c r="G38" s="39">
        <v>1</v>
      </c>
      <c r="H38" s="39"/>
      <c r="I38" s="39"/>
      <c r="J38" s="39"/>
      <c r="K38" s="39"/>
      <c r="L38" s="40"/>
      <c r="M38" s="40"/>
      <c r="N38" s="38" t="s">
        <v>48</v>
      </c>
      <c r="O38" s="40"/>
    </row>
    <row r="39" spans="1:254" s="7" customFormat="1" ht="14.25" customHeight="1" x14ac:dyDescent="0.25">
      <c r="A39" s="36">
        <v>1946</v>
      </c>
      <c r="B39" s="37">
        <v>43012</v>
      </c>
      <c r="C39" s="38" t="s">
        <v>23</v>
      </c>
      <c r="D39" s="39">
        <v>26</v>
      </c>
      <c r="E39" s="39">
        <v>0</v>
      </c>
      <c r="F39" s="39" t="s">
        <v>6</v>
      </c>
      <c r="G39" s="39">
        <v>1</v>
      </c>
      <c r="H39" s="39"/>
      <c r="I39" s="39"/>
      <c r="J39" s="39"/>
      <c r="K39" s="39"/>
      <c r="L39" s="40"/>
      <c r="M39" s="40"/>
      <c r="N39" s="38" t="s">
        <v>48</v>
      </c>
      <c r="O39" s="40"/>
    </row>
    <row r="40" spans="1:254" s="7" customFormat="1" ht="14.25" customHeight="1" x14ac:dyDescent="0.25">
      <c r="A40" s="36">
        <v>1946</v>
      </c>
      <c r="B40" s="37">
        <v>43018</v>
      </c>
      <c r="C40" s="38" t="s">
        <v>23</v>
      </c>
      <c r="D40" s="39">
        <v>13</v>
      </c>
      <c r="E40" s="39">
        <v>0</v>
      </c>
      <c r="F40" s="39" t="s">
        <v>6</v>
      </c>
      <c r="G40" s="39">
        <v>1</v>
      </c>
      <c r="H40" s="39"/>
      <c r="I40" s="39"/>
      <c r="J40" s="39"/>
      <c r="K40" s="39"/>
      <c r="L40" s="40"/>
      <c r="M40" s="40"/>
      <c r="N40" s="38" t="s">
        <v>48</v>
      </c>
      <c r="O40" s="40"/>
    </row>
    <row r="41" spans="1:254" s="7" customFormat="1" ht="14.25" customHeight="1" x14ac:dyDescent="0.25">
      <c r="A41" s="36">
        <v>1946</v>
      </c>
      <c r="B41" s="37">
        <v>43027</v>
      </c>
      <c r="C41" s="38" t="s">
        <v>41</v>
      </c>
      <c r="D41" s="39">
        <v>7</v>
      </c>
      <c r="E41" s="39">
        <v>6</v>
      </c>
      <c r="F41" s="39" t="s">
        <v>6</v>
      </c>
      <c r="G41" s="39">
        <v>1</v>
      </c>
      <c r="H41" s="39"/>
      <c r="I41" s="39"/>
      <c r="J41" s="39"/>
      <c r="K41" s="39" t="s">
        <v>19</v>
      </c>
      <c r="L41" s="40" t="s">
        <v>20</v>
      </c>
      <c r="M41" s="40" t="s">
        <v>43</v>
      </c>
      <c r="N41" s="38" t="s">
        <v>48</v>
      </c>
      <c r="O41" s="40"/>
    </row>
    <row r="42" spans="1:254" s="7" customFormat="1" ht="14.25" customHeight="1" x14ac:dyDescent="0.25">
      <c r="A42" s="36">
        <v>1946</v>
      </c>
      <c r="B42" s="37">
        <v>43033</v>
      </c>
      <c r="C42" s="38" t="s">
        <v>57</v>
      </c>
      <c r="D42" s="39">
        <v>13</v>
      </c>
      <c r="E42" s="39">
        <v>18</v>
      </c>
      <c r="F42" s="39" t="s">
        <v>7</v>
      </c>
      <c r="G42" s="39"/>
      <c r="H42" s="39">
        <v>1</v>
      </c>
      <c r="I42" s="39"/>
      <c r="J42" s="39"/>
      <c r="K42" s="39"/>
      <c r="L42" s="40"/>
      <c r="M42" s="40"/>
      <c r="N42" s="38" t="s">
        <v>48</v>
      </c>
      <c r="O42" s="40"/>
    </row>
    <row r="43" spans="1:254" s="7" customFormat="1" ht="14.25" customHeight="1" x14ac:dyDescent="0.25">
      <c r="A43" s="36">
        <v>1946</v>
      </c>
      <c r="B43" s="37">
        <v>43040</v>
      </c>
      <c r="C43" s="38" t="s">
        <v>58</v>
      </c>
      <c r="D43" s="39">
        <v>0</v>
      </c>
      <c r="E43" s="39">
        <v>20</v>
      </c>
      <c r="F43" s="39" t="s">
        <v>7</v>
      </c>
      <c r="G43" s="39"/>
      <c r="H43" s="39">
        <v>1</v>
      </c>
      <c r="I43" s="39"/>
      <c r="J43" s="39"/>
      <c r="K43" s="39"/>
      <c r="L43" s="40"/>
      <c r="M43" s="40"/>
      <c r="N43" s="38" t="s">
        <v>48</v>
      </c>
      <c r="O43" s="40"/>
    </row>
    <row r="44" spans="1:254" s="7" customFormat="1" ht="14.25" customHeight="1" x14ac:dyDescent="0.25">
      <c r="A44" s="36">
        <v>1946</v>
      </c>
      <c r="B44" s="37">
        <v>43047</v>
      </c>
      <c r="C44" s="38" t="s">
        <v>59</v>
      </c>
      <c r="D44" s="39">
        <v>12</v>
      </c>
      <c r="E44" s="39">
        <v>0</v>
      </c>
      <c r="F44" s="39" t="s">
        <v>6</v>
      </c>
      <c r="G44" s="39">
        <v>1</v>
      </c>
      <c r="H44" s="39"/>
      <c r="I44" s="39"/>
      <c r="J44" s="39"/>
      <c r="K44" s="39"/>
      <c r="L44" s="40"/>
      <c r="M44" s="40"/>
      <c r="N44" s="38" t="s">
        <v>48</v>
      </c>
      <c r="O44" s="40"/>
    </row>
    <row r="45" spans="1:254" s="7" customFormat="1" ht="14.25" customHeight="1" x14ac:dyDescent="0.25">
      <c r="A45" s="36">
        <v>1946</v>
      </c>
      <c r="B45" s="37">
        <v>43055</v>
      </c>
      <c r="C45" s="38" t="s">
        <v>40</v>
      </c>
      <c r="D45" s="39">
        <v>26</v>
      </c>
      <c r="E45" s="39">
        <v>0</v>
      </c>
      <c r="F45" s="39" t="s">
        <v>6</v>
      </c>
      <c r="G45" s="39">
        <v>1</v>
      </c>
      <c r="H45" s="39"/>
      <c r="I45" s="39"/>
      <c r="J45" s="39"/>
      <c r="K45" s="39" t="s">
        <v>16</v>
      </c>
      <c r="L45" s="40" t="s">
        <v>40</v>
      </c>
      <c r="M45" s="40"/>
      <c r="N45" s="38" t="s">
        <v>48</v>
      </c>
      <c r="O45" s="40"/>
    </row>
    <row r="46" spans="1:254" s="7" customFormat="1" ht="14.25" customHeight="1" x14ac:dyDescent="0.25">
      <c r="A46" s="36">
        <v>1946</v>
      </c>
      <c r="B46" s="37">
        <v>43067</v>
      </c>
      <c r="C46" s="38" t="s">
        <v>15</v>
      </c>
      <c r="D46" s="39">
        <v>0</v>
      </c>
      <c r="E46" s="39">
        <v>6</v>
      </c>
      <c r="F46" s="39" t="s">
        <v>7</v>
      </c>
      <c r="G46" s="39"/>
      <c r="H46" s="39">
        <v>1</v>
      </c>
      <c r="I46" s="39"/>
      <c r="J46" s="39"/>
      <c r="K46" s="39" t="s">
        <v>16</v>
      </c>
      <c r="L46" s="40" t="s">
        <v>15</v>
      </c>
      <c r="M46" s="40"/>
      <c r="N46" s="38" t="s">
        <v>48</v>
      </c>
      <c r="O46" s="40"/>
    </row>
    <row r="47" spans="1:254" s="7" customFormat="1" ht="14.25" customHeight="1" x14ac:dyDescent="0.25">
      <c r="A47" s="36">
        <v>1946</v>
      </c>
      <c r="B47" s="37">
        <v>43076</v>
      </c>
      <c r="C47" s="38" t="s">
        <v>61</v>
      </c>
      <c r="D47" s="39">
        <v>7</v>
      </c>
      <c r="E47" s="39">
        <v>12</v>
      </c>
      <c r="F47" s="39" t="s">
        <v>7</v>
      </c>
      <c r="G47" s="39"/>
      <c r="H47" s="39">
        <v>1</v>
      </c>
      <c r="I47" s="39"/>
      <c r="J47" s="39"/>
      <c r="K47" s="39"/>
      <c r="L47" s="40"/>
      <c r="M47" s="40"/>
      <c r="N47" s="38" t="s">
        <v>48</v>
      </c>
      <c r="O47" s="40"/>
    </row>
    <row r="48" spans="1:254" s="12" customFormat="1" ht="14.25" customHeight="1" x14ac:dyDescent="0.25">
      <c r="A48" s="8">
        <v>1947</v>
      </c>
      <c r="B48" s="9"/>
      <c r="C48" s="10" t="s">
        <v>62</v>
      </c>
      <c r="D48" s="11">
        <v>13</v>
      </c>
      <c r="E48" s="11">
        <v>21</v>
      </c>
      <c r="F48" s="11" t="s">
        <v>7</v>
      </c>
      <c r="G48" s="11"/>
      <c r="H48" s="11">
        <v>1</v>
      </c>
      <c r="I48" s="11"/>
      <c r="J48" s="11"/>
      <c r="K48" s="11" t="s">
        <v>19</v>
      </c>
      <c r="L48" s="12" t="s">
        <v>20</v>
      </c>
      <c r="N48" s="10" t="s">
        <v>48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:254" s="12" customFormat="1" ht="14.25" customHeight="1" x14ac:dyDescent="0.25">
      <c r="A49" s="8">
        <v>1947</v>
      </c>
      <c r="B49" s="9"/>
      <c r="C49" s="10" t="s">
        <v>36</v>
      </c>
      <c r="D49" s="11">
        <v>13</v>
      </c>
      <c r="E49" s="11">
        <v>26</v>
      </c>
      <c r="F49" s="11" t="s">
        <v>7</v>
      </c>
      <c r="G49" s="11"/>
      <c r="H49" s="11">
        <v>1</v>
      </c>
      <c r="I49" s="11"/>
      <c r="J49" s="11"/>
      <c r="K49" s="11"/>
      <c r="N49" s="10" t="s">
        <v>48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s="12" customFormat="1" ht="14.25" customHeight="1" x14ac:dyDescent="0.25">
      <c r="A50" s="8">
        <v>1947</v>
      </c>
      <c r="B50" s="9"/>
      <c r="C50" s="10" t="s">
        <v>55</v>
      </c>
      <c r="D50" s="11">
        <v>0</v>
      </c>
      <c r="E50" s="11">
        <v>32</v>
      </c>
      <c r="F50" s="11" t="s">
        <v>7</v>
      </c>
      <c r="G50" s="11"/>
      <c r="H50" s="11">
        <v>1</v>
      </c>
      <c r="I50" s="11"/>
      <c r="J50" s="11"/>
      <c r="K50" s="11"/>
      <c r="N50" s="10" t="s">
        <v>48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s="12" customFormat="1" ht="14.25" customHeight="1" x14ac:dyDescent="0.25">
      <c r="A51" s="8">
        <v>1947</v>
      </c>
      <c r="B51" s="9"/>
      <c r="C51" s="10" t="s">
        <v>21</v>
      </c>
      <c r="D51" s="11">
        <v>7</v>
      </c>
      <c r="E51" s="11">
        <v>31</v>
      </c>
      <c r="F51" s="11" t="s">
        <v>7</v>
      </c>
      <c r="G51" s="11"/>
      <c r="H51" s="11">
        <v>1</v>
      </c>
      <c r="I51" s="11"/>
      <c r="J51" s="11"/>
      <c r="K51" s="11"/>
      <c r="N51" s="10" t="s">
        <v>48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s="12" customFormat="1" ht="14.25" customHeight="1" x14ac:dyDescent="0.25">
      <c r="A52" s="8">
        <v>1947</v>
      </c>
      <c r="B52" s="9"/>
      <c r="C52" s="10" t="s">
        <v>17</v>
      </c>
      <c r="D52" s="11">
        <v>6</v>
      </c>
      <c r="E52" s="11">
        <v>0</v>
      </c>
      <c r="F52" s="11" t="s">
        <v>6</v>
      </c>
      <c r="G52" s="11">
        <v>1</v>
      </c>
      <c r="H52" s="11"/>
      <c r="I52" s="11"/>
      <c r="J52" s="11"/>
      <c r="K52" s="11"/>
      <c r="N52" s="10" t="s">
        <v>48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s="12" customFormat="1" ht="14.25" customHeight="1" x14ac:dyDescent="0.25">
      <c r="A53" s="8">
        <v>1947</v>
      </c>
      <c r="B53" s="9">
        <v>43025</v>
      </c>
      <c r="C53" s="10" t="s">
        <v>41</v>
      </c>
      <c r="D53" s="11">
        <v>0</v>
      </c>
      <c r="E53" s="11">
        <v>12</v>
      </c>
      <c r="F53" s="11" t="s">
        <v>7</v>
      </c>
      <c r="G53" s="11"/>
      <c r="H53" s="11">
        <v>1</v>
      </c>
      <c r="I53" s="11"/>
      <c r="J53" s="11"/>
      <c r="K53" s="11" t="s">
        <v>16</v>
      </c>
      <c r="L53" s="12" t="s">
        <v>42</v>
      </c>
      <c r="M53" s="12" t="s">
        <v>45</v>
      </c>
      <c r="N53" s="10" t="s">
        <v>48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s="12" customFormat="1" ht="14.25" customHeight="1" x14ac:dyDescent="0.25">
      <c r="A54" s="8">
        <v>1947</v>
      </c>
      <c r="B54" s="9"/>
      <c r="C54" s="10" t="s">
        <v>57</v>
      </c>
      <c r="D54" s="11">
        <v>25</v>
      </c>
      <c r="E54" s="11">
        <v>0</v>
      </c>
      <c r="F54" s="11" t="s">
        <v>6</v>
      </c>
      <c r="G54" s="11">
        <v>1</v>
      </c>
      <c r="H54" s="11"/>
      <c r="I54" s="11"/>
      <c r="J54" s="11"/>
      <c r="K54" s="11"/>
      <c r="N54" s="10" t="s">
        <v>48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s="12" customFormat="1" ht="14.25" customHeight="1" x14ac:dyDescent="0.25">
      <c r="A55" s="8">
        <v>1947</v>
      </c>
      <c r="B55" s="9"/>
      <c r="C55" s="10" t="s">
        <v>63</v>
      </c>
      <c r="D55" s="11">
        <v>58</v>
      </c>
      <c r="E55" s="11">
        <v>13</v>
      </c>
      <c r="F55" s="11" t="s">
        <v>6</v>
      </c>
      <c r="G55" s="11">
        <v>1</v>
      </c>
      <c r="H55" s="11"/>
      <c r="I55" s="11"/>
      <c r="J55" s="11"/>
      <c r="K55" s="11"/>
      <c r="N55" s="10" t="s">
        <v>48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s="12" customFormat="1" ht="14.25" customHeight="1" x14ac:dyDescent="0.25">
      <c r="A56" s="8">
        <v>1947</v>
      </c>
      <c r="B56" s="9">
        <v>43045</v>
      </c>
      <c r="C56" s="10" t="s">
        <v>46</v>
      </c>
      <c r="D56" s="11">
        <v>24</v>
      </c>
      <c r="E56" s="11">
        <v>6</v>
      </c>
      <c r="F56" s="11" t="s">
        <v>6</v>
      </c>
      <c r="G56" s="11">
        <v>1</v>
      </c>
      <c r="H56" s="11"/>
      <c r="I56" s="11"/>
      <c r="J56" s="11"/>
      <c r="K56" s="11" t="s">
        <v>16</v>
      </c>
      <c r="L56" s="12" t="s">
        <v>42</v>
      </c>
      <c r="M56" s="12" t="s">
        <v>45</v>
      </c>
      <c r="N56" s="10" t="s">
        <v>48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s="12" customFormat="1" ht="14.25" customHeight="1" x14ac:dyDescent="0.25">
      <c r="A57" s="8">
        <v>1947</v>
      </c>
      <c r="B57" s="9">
        <v>43046</v>
      </c>
      <c r="C57" s="10" t="s">
        <v>22</v>
      </c>
      <c r="D57" s="11">
        <v>33</v>
      </c>
      <c r="E57" s="11">
        <v>6</v>
      </c>
      <c r="F57" s="11" t="s">
        <v>6</v>
      </c>
      <c r="G57" s="11">
        <v>1</v>
      </c>
      <c r="H57" s="11"/>
      <c r="I57" s="11"/>
      <c r="J57" s="11"/>
      <c r="K57" s="11" t="s">
        <v>16</v>
      </c>
      <c r="L57" s="12" t="s">
        <v>23</v>
      </c>
      <c r="N57" s="10" t="s">
        <v>48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s="12" customFormat="1" ht="14.25" customHeight="1" x14ac:dyDescent="0.25">
      <c r="A58" s="8">
        <v>1947</v>
      </c>
      <c r="B58" s="9"/>
      <c r="C58" s="10" t="s">
        <v>59</v>
      </c>
      <c r="D58" s="11">
        <v>44</v>
      </c>
      <c r="E58" s="11">
        <v>6</v>
      </c>
      <c r="F58" s="11" t="s">
        <v>6</v>
      </c>
      <c r="G58" s="11">
        <v>1</v>
      </c>
      <c r="H58" s="11"/>
      <c r="I58" s="11"/>
      <c r="J58" s="11"/>
      <c r="K58" s="11"/>
      <c r="N58" s="10" t="s">
        <v>48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s="12" customFormat="1" ht="14.25" customHeight="1" x14ac:dyDescent="0.25">
      <c r="A59" s="8">
        <v>1947</v>
      </c>
      <c r="B59" s="9"/>
      <c r="C59" s="10" t="s">
        <v>37</v>
      </c>
      <c r="D59" s="11">
        <v>32</v>
      </c>
      <c r="E59" s="11">
        <v>0</v>
      </c>
      <c r="F59" s="11" t="s">
        <v>6</v>
      </c>
      <c r="G59" s="11">
        <v>1</v>
      </c>
      <c r="H59" s="11"/>
      <c r="I59" s="11"/>
      <c r="J59" s="11"/>
      <c r="K59" s="11"/>
      <c r="N59" s="10" t="s">
        <v>48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s="12" customFormat="1" ht="14.25" customHeight="1" x14ac:dyDescent="0.25">
      <c r="A60" s="8">
        <v>1947</v>
      </c>
      <c r="B60" s="9">
        <v>43066</v>
      </c>
      <c r="C60" s="10" t="s">
        <v>15</v>
      </c>
      <c r="D60" s="11">
        <v>18</v>
      </c>
      <c r="E60" s="11">
        <v>15</v>
      </c>
      <c r="F60" s="11" t="s">
        <v>6</v>
      </c>
      <c r="G60" s="11">
        <v>1</v>
      </c>
      <c r="H60" s="11"/>
      <c r="I60" s="11"/>
      <c r="J60" s="11"/>
      <c r="K60" s="11" t="s">
        <v>19</v>
      </c>
      <c r="L60" s="12" t="s">
        <v>20</v>
      </c>
      <c r="N60" s="10" t="s">
        <v>48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s="12" customFormat="1" ht="14.25" customHeight="1" x14ac:dyDescent="0.25">
      <c r="A61" s="36">
        <v>1948</v>
      </c>
      <c r="B61" s="37">
        <v>42988</v>
      </c>
      <c r="C61" s="38" t="s">
        <v>36</v>
      </c>
      <c r="D61" s="39">
        <v>0</v>
      </c>
      <c r="E61" s="39">
        <v>6</v>
      </c>
      <c r="F61" s="39" t="s">
        <v>7</v>
      </c>
      <c r="G61" s="39"/>
      <c r="H61" s="39">
        <v>1</v>
      </c>
      <c r="I61" s="39"/>
      <c r="J61" s="39"/>
      <c r="K61" s="39" t="s">
        <v>19</v>
      </c>
      <c r="L61" s="40" t="s">
        <v>20</v>
      </c>
      <c r="M61" s="40"/>
      <c r="N61" s="38" t="s">
        <v>48</v>
      </c>
      <c r="O61" s="4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spans="1:254" s="12" customFormat="1" ht="14.25" customHeight="1" x14ac:dyDescent="0.25">
      <c r="A62" s="36">
        <v>1948</v>
      </c>
      <c r="B62" s="37">
        <v>42995</v>
      </c>
      <c r="C62" s="38" t="s">
        <v>21</v>
      </c>
      <c r="D62" s="39">
        <v>6</v>
      </c>
      <c r="E62" s="39">
        <v>27</v>
      </c>
      <c r="F62" s="39" t="s">
        <v>7</v>
      </c>
      <c r="G62" s="39"/>
      <c r="H62" s="39">
        <v>1</v>
      </c>
      <c r="I62" s="39"/>
      <c r="J62" s="39"/>
      <c r="K62" s="39" t="s">
        <v>16</v>
      </c>
      <c r="L62" s="40" t="s">
        <v>20</v>
      </c>
      <c r="M62" s="40"/>
      <c r="N62" s="38" t="s">
        <v>48</v>
      </c>
      <c r="O62" s="40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s="12" customFormat="1" ht="14.25" customHeight="1" x14ac:dyDescent="0.25">
      <c r="A63" s="36">
        <v>1948</v>
      </c>
      <c r="B63" s="37"/>
      <c r="C63" s="38" t="s">
        <v>18</v>
      </c>
      <c r="D63" s="39">
        <v>53</v>
      </c>
      <c r="E63" s="39">
        <v>6</v>
      </c>
      <c r="F63" s="39" t="s">
        <v>6</v>
      </c>
      <c r="G63" s="39">
        <v>1</v>
      </c>
      <c r="H63" s="39"/>
      <c r="I63" s="39"/>
      <c r="J63" s="39"/>
      <c r="K63" s="39"/>
      <c r="L63" s="40"/>
      <c r="M63" s="40"/>
      <c r="N63" s="38" t="s">
        <v>48</v>
      </c>
      <c r="O63" s="4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254" s="12" customFormat="1" ht="14.25" customHeight="1" x14ac:dyDescent="0.25">
      <c r="A64" s="36">
        <v>1948</v>
      </c>
      <c r="B64" s="37">
        <v>43010</v>
      </c>
      <c r="C64" s="38" t="s">
        <v>46</v>
      </c>
      <c r="D64" s="39">
        <v>31</v>
      </c>
      <c r="E64" s="39">
        <v>0</v>
      </c>
      <c r="F64" s="39" t="s">
        <v>6</v>
      </c>
      <c r="G64" s="39">
        <v>1</v>
      </c>
      <c r="H64" s="39"/>
      <c r="I64" s="39"/>
      <c r="J64" s="39"/>
      <c r="K64" s="39" t="s">
        <v>19</v>
      </c>
      <c r="L64" s="40" t="s">
        <v>20</v>
      </c>
      <c r="M64" s="40"/>
      <c r="N64" s="38" t="s">
        <v>48</v>
      </c>
      <c r="O64" s="4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spans="1:254" s="12" customFormat="1" ht="14.25" customHeight="1" x14ac:dyDescent="0.25">
      <c r="A65" s="36">
        <v>1948</v>
      </c>
      <c r="B65" s="37">
        <v>43019</v>
      </c>
      <c r="C65" s="38" t="s">
        <v>17</v>
      </c>
      <c r="D65" s="39">
        <v>39</v>
      </c>
      <c r="E65" s="39">
        <v>7</v>
      </c>
      <c r="F65" s="39" t="s">
        <v>6</v>
      </c>
      <c r="G65" s="39">
        <v>1</v>
      </c>
      <c r="H65" s="39"/>
      <c r="I65" s="39"/>
      <c r="J65" s="39"/>
      <c r="K65" s="39"/>
      <c r="L65" s="40"/>
      <c r="M65" s="40"/>
      <c r="N65" s="38" t="s">
        <v>48</v>
      </c>
      <c r="O65" s="40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54" s="12" customFormat="1" ht="14.25" customHeight="1" x14ac:dyDescent="0.25">
      <c r="A66" s="36">
        <v>1948</v>
      </c>
      <c r="B66" s="37">
        <v>43031</v>
      </c>
      <c r="C66" s="38" t="s">
        <v>41</v>
      </c>
      <c r="D66" s="39">
        <v>12</v>
      </c>
      <c r="E66" s="39">
        <v>6</v>
      </c>
      <c r="F66" s="39" t="s">
        <v>6</v>
      </c>
      <c r="G66" s="39">
        <v>1</v>
      </c>
      <c r="H66" s="39"/>
      <c r="I66" s="39"/>
      <c r="J66" s="39"/>
      <c r="K66" s="39" t="s">
        <v>19</v>
      </c>
      <c r="L66" s="40" t="s">
        <v>20</v>
      </c>
      <c r="M66" s="40" t="s">
        <v>44</v>
      </c>
      <c r="N66" s="38" t="s">
        <v>48</v>
      </c>
      <c r="O66" s="4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</row>
    <row r="67" spans="1:254" s="12" customFormat="1" ht="14.25" customHeight="1" x14ac:dyDescent="0.25">
      <c r="A67" s="36">
        <v>1948</v>
      </c>
      <c r="B67" s="37">
        <v>43044</v>
      </c>
      <c r="C67" s="38" t="s">
        <v>22</v>
      </c>
      <c r="D67" s="39">
        <v>34</v>
      </c>
      <c r="E67" s="39">
        <v>7</v>
      </c>
      <c r="F67" s="39" t="s">
        <v>6</v>
      </c>
      <c r="G67" s="39">
        <v>1</v>
      </c>
      <c r="H67" s="39"/>
      <c r="I67" s="39"/>
      <c r="J67" s="39"/>
      <c r="K67" s="39" t="s">
        <v>19</v>
      </c>
      <c r="L67" s="40" t="s">
        <v>20</v>
      </c>
      <c r="M67" s="40"/>
      <c r="N67" s="38" t="s">
        <v>48</v>
      </c>
      <c r="O67" s="40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</row>
    <row r="68" spans="1:254" s="12" customFormat="1" ht="14.25" customHeight="1" x14ac:dyDescent="0.25">
      <c r="A68" s="36">
        <v>1948</v>
      </c>
      <c r="B68" s="37"/>
      <c r="C68" s="38" t="s">
        <v>80</v>
      </c>
      <c r="D68" s="39">
        <v>33</v>
      </c>
      <c r="E68" s="39">
        <v>19</v>
      </c>
      <c r="F68" s="39" t="s">
        <v>6</v>
      </c>
      <c r="G68" s="39">
        <v>1</v>
      </c>
      <c r="H68" s="39"/>
      <c r="I68" s="39"/>
      <c r="J68" s="39"/>
      <c r="K68" s="39"/>
      <c r="L68" s="40"/>
      <c r="M68" s="40"/>
      <c r="N68" s="38" t="s">
        <v>48</v>
      </c>
      <c r="O68" s="4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</row>
    <row r="69" spans="1:254" s="12" customFormat="1" ht="14.25" customHeight="1" x14ac:dyDescent="0.25">
      <c r="A69" s="36">
        <v>1948</v>
      </c>
      <c r="B69" s="37">
        <v>43058</v>
      </c>
      <c r="C69" s="38" t="s">
        <v>40</v>
      </c>
      <c r="D69" s="39">
        <v>14</v>
      </c>
      <c r="E69" s="39">
        <v>6</v>
      </c>
      <c r="F69" s="39" t="s">
        <v>6</v>
      </c>
      <c r="G69" s="39">
        <v>1</v>
      </c>
      <c r="H69" s="39"/>
      <c r="I69" s="39"/>
      <c r="J69" s="39"/>
      <c r="K69" s="39" t="s">
        <v>19</v>
      </c>
      <c r="L69" s="40" t="s">
        <v>20</v>
      </c>
      <c r="M69" s="40"/>
      <c r="N69" s="38" t="s">
        <v>48</v>
      </c>
      <c r="O69" s="40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</row>
    <row r="70" spans="1:254" s="12" customFormat="1" ht="14.25" customHeight="1" x14ac:dyDescent="0.25">
      <c r="A70" s="36">
        <v>1948</v>
      </c>
      <c r="B70" s="37">
        <v>43064</v>
      </c>
      <c r="C70" s="38" t="s">
        <v>15</v>
      </c>
      <c r="D70" s="39">
        <v>26</v>
      </c>
      <c r="E70" s="39">
        <v>0</v>
      </c>
      <c r="F70" s="39" t="s">
        <v>6</v>
      </c>
      <c r="G70" s="39">
        <v>1</v>
      </c>
      <c r="H70" s="39"/>
      <c r="I70" s="39"/>
      <c r="J70" s="39"/>
      <c r="K70" s="39" t="s">
        <v>16</v>
      </c>
      <c r="L70" s="40" t="s">
        <v>15</v>
      </c>
      <c r="M70" s="40"/>
      <c r="N70" s="38" t="s">
        <v>48</v>
      </c>
      <c r="O70" s="40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</row>
    <row r="71" spans="1:254" s="12" customFormat="1" ht="14.25" customHeight="1" x14ac:dyDescent="0.25">
      <c r="A71" s="8">
        <v>1949</v>
      </c>
      <c r="B71" s="9">
        <v>42987</v>
      </c>
      <c r="C71" s="10" t="s">
        <v>36</v>
      </c>
      <c r="D71" s="11">
        <v>6</v>
      </c>
      <c r="E71" s="11">
        <v>32</v>
      </c>
      <c r="F71" s="11" t="s">
        <v>7</v>
      </c>
      <c r="G71" s="11"/>
      <c r="H71" s="11">
        <v>1</v>
      </c>
      <c r="I71" s="11"/>
      <c r="J71" s="11"/>
      <c r="K71" s="11" t="s">
        <v>19</v>
      </c>
      <c r="L71" s="12" t="s">
        <v>20</v>
      </c>
      <c r="N71" s="10" t="s">
        <v>48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</row>
    <row r="72" spans="1:254" s="12" customFormat="1" ht="14.25" customHeight="1" x14ac:dyDescent="0.25">
      <c r="A72" s="8">
        <v>1949</v>
      </c>
      <c r="B72" s="9">
        <v>42994</v>
      </c>
      <c r="C72" s="10" t="s">
        <v>21</v>
      </c>
      <c r="D72" s="11">
        <v>13</v>
      </c>
      <c r="E72" s="11">
        <v>15</v>
      </c>
      <c r="F72" s="11" t="s">
        <v>7</v>
      </c>
      <c r="G72" s="11"/>
      <c r="H72" s="11">
        <v>1</v>
      </c>
      <c r="I72" s="11"/>
      <c r="J72" s="11"/>
      <c r="K72" s="11" t="s">
        <v>16</v>
      </c>
      <c r="L72" s="12" t="s">
        <v>20</v>
      </c>
      <c r="N72" s="10" t="s">
        <v>48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</row>
    <row r="73" spans="1:254" s="12" customFormat="1" ht="14.25" customHeight="1" x14ac:dyDescent="0.25">
      <c r="A73" s="8">
        <v>1949</v>
      </c>
      <c r="B73" s="9">
        <v>43001</v>
      </c>
      <c r="C73" s="10" t="s">
        <v>65</v>
      </c>
      <c r="D73" s="11">
        <v>0</v>
      </c>
      <c r="E73" s="11">
        <v>7</v>
      </c>
      <c r="F73" s="11" t="s">
        <v>7</v>
      </c>
      <c r="G73" s="11"/>
      <c r="H73" s="11">
        <v>1</v>
      </c>
      <c r="I73" s="11"/>
      <c r="J73" s="11"/>
      <c r="K73" s="11" t="s">
        <v>16</v>
      </c>
      <c r="L73" s="12" t="s">
        <v>79</v>
      </c>
      <c r="N73" s="10" t="s">
        <v>48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</row>
    <row r="74" spans="1:254" s="12" customFormat="1" ht="14.25" customHeight="1" x14ac:dyDescent="0.25">
      <c r="A74" s="8">
        <v>1949</v>
      </c>
      <c r="B74" s="9">
        <v>43008</v>
      </c>
      <c r="C74" s="10" t="s">
        <v>60</v>
      </c>
      <c r="D74" s="11">
        <v>7</v>
      </c>
      <c r="E74" s="11">
        <v>6</v>
      </c>
      <c r="F74" s="11" t="s">
        <v>6</v>
      </c>
      <c r="G74" s="11">
        <v>1</v>
      </c>
      <c r="H74" s="11"/>
      <c r="I74" s="11"/>
      <c r="J74" s="11"/>
      <c r="K74" s="11" t="s">
        <v>19</v>
      </c>
      <c r="L74" s="12" t="s">
        <v>20</v>
      </c>
      <c r="N74" s="10" t="s">
        <v>48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</row>
    <row r="75" spans="1:254" s="12" customFormat="1" ht="14.25" customHeight="1" x14ac:dyDescent="0.25">
      <c r="A75" s="8">
        <v>1949</v>
      </c>
      <c r="B75" s="9">
        <v>43014</v>
      </c>
      <c r="C75" s="10" t="s">
        <v>17</v>
      </c>
      <c r="D75" s="11">
        <v>25</v>
      </c>
      <c r="E75" s="11">
        <v>6</v>
      </c>
      <c r="F75" s="11" t="s">
        <v>6</v>
      </c>
      <c r="G75" s="11">
        <v>1</v>
      </c>
      <c r="H75" s="11"/>
      <c r="I75" s="11"/>
      <c r="J75" s="11"/>
      <c r="K75" s="11" t="s">
        <v>19</v>
      </c>
      <c r="L75" s="12" t="s">
        <v>20</v>
      </c>
      <c r="N75" s="10" t="s">
        <v>48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</row>
    <row r="76" spans="1:254" s="12" customFormat="1" ht="14.25" customHeight="1" x14ac:dyDescent="0.25">
      <c r="A76" s="8">
        <v>1949</v>
      </c>
      <c r="B76" s="9">
        <v>43029</v>
      </c>
      <c r="C76" s="10" t="s">
        <v>69</v>
      </c>
      <c r="D76" s="11">
        <v>0</v>
      </c>
      <c r="E76" s="11">
        <v>0</v>
      </c>
      <c r="F76" s="11" t="s">
        <v>8</v>
      </c>
      <c r="G76" s="11"/>
      <c r="H76" s="11"/>
      <c r="I76" s="11">
        <v>1</v>
      </c>
      <c r="J76" s="11"/>
      <c r="K76" s="11" t="s">
        <v>16</v>
      </c>
      <c r="L76" s="12" t="s">
        <v>71</v>
      </c>
      <c r="N76" s="10" t="s">
        <v>48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</row>
    <row r="77" spans="1:254" s="12" customFormat="1" ht="14.25" customHeight="1" x14ac:dyDescent="0.25">
      <c r="A77" s="8">
        <v>1949</v>
      </c>
      <c r="B77" s="9">
        <v>43036</v>
      </c>
      <c r="C77" s="10" t="s">
        <v>66</v>
      </c>
      <c r="D77" s="11">
        <v>0</v>
      </c>
      <c r="E77" s="11">
        <v>6</v>
      </c>
      <c r="F77" s="11" t="s">
        <v>7</v>
      </c>
      <c r="G77" s="11"/>
      <c r="H77" s="11">
        <v>1</v>
      </c>
      <c r="I77" s="11"/>
      <c r="J77" s="11"/>
      <c r="K77" s="11" t="s">
        <v>19</v>
      </c>
      <c r="L77" s="12" t="s">
        <v>20</v>
      </c>
      <c r="N77" s="10" t="s">
        <v>48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</row>
    <row r="78" spans="1:254" s="12" customFormat="1" ht="14.25" customHeight="1" x14ac:dyDescent="0.25">
      <c r="A78" s="8">
        <v>1949</v>
      </c>
      <c r="B78" s="9">
        <v>43051</v>
      </c>
      <c r="C78" s="10" t="s">
        <v>70</v>
      </c>
      <c r="D78" s="11">
        <v>6</v>
      </c>
      <c r="E78" s="11">
        <v>18</v>
      </c>
      <c r="F78" s="11" t="s">
        <v>7</v>
      </c>
      <c r="G78" s="11"/>
      <c r="H78" s="11">
        <v>1</v>
      </c>
      <c r="I78" s="11"/>
      <c r="J78" s="11"/>
      <c r="K78" s="11" t="s">
        <v>16</v>
      </c>
      <c r="L78" s="12" t="s">
        <v>79</v>
      </c>
      <c r="N78" s="10" t="s">
        <v>48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</row>
    <row r="79" spans="1:254" s="12" customFormat="1" ht="14.25" customHeight="1" x14ac:dyDescent="0.25">
      <c r="A79" s="8">
        <v>1949</v>
      </c>
      <c r="B79" s="9">
        <v>43057</v>
      </c>
      <c r="C79" s="10" t="s">
        <v>80</v>
      </c>
      <c r="D79" s="11"/>
      <c r="E79" s="11"/>
      <c r="F79" s="11"/>
      <c r="G79" s="11"/>
      <c r="H79" s="11"/>
      <c r="I79" s="11"/>
      <c r="J79" s="11"/>
      <c r="K79" s="11" t="s">
        <v>19</v>
      </c>
      <c r="L79" s="12" t="s">
        <v>20</v>
      </c>
      <c r="N79" s="10" t="s">
        <v>48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</row>
    <row r="80" spans="1:254" s="12" customFormat="1" ht="14.25" customHeight="1" x14ac:dyDescent="0.25">
      <c r="A80" s="8">
        <v>1949</v>
      </c>
      <c r="B80" s="9">
        <v>43063</v>
      </c>
      <c r="C80" s="10" t="s">
        <v>15</v>
      </c>
      <c r="D80" s="11">
        <v>22</v>
      </c>
      <c r="E80" s="11">
        <v>12</v>
      </c>
      <c r="F80" s="11" t="s">
        <v>6</v>
      </c>
      <c r="G80" s="11">
        <v>1</v>
      </c>
      <c r="H80" s="11"/>
      <c r="I80" s="11"/>
      <c r="J80" s="11"/>
      <c r="K80" s="11" t="s">
        <v>19</v>
      </c>
      <c r="L80" s="12" t="s">
        <v>20</v>
      </c>
      <c r="N80" s="10" t="s">
        <v>48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</row>
    <row r="81" spans="1:254" s="12" customFormat="1" ht="14.25" customHeight="1" x14ac:dyDescent="0.25">
      <c r="A81" s="36">
        <v>1950</v>
      </c>
      <c r="B81" s="37">
        <v>42993</v>
      </c>
      <c r="C81" s="38" t="s">
        <v>36</v>
      </c>
      <c r="D81" s="39">
        <v>14</v>
      </c>
      <c r="E81" s="39">
        <v>6</v>
      </c>
      <c r="F81" s="39" t="s">
        <v>6</v>
      </c>
      <c r="G81" s="39">
        <v>1</v>
      </c>
      <c r="H81" s="39"/>
      <c r="I81" s="39"/>
      <c r="J81" s="39"/>
      <c r="K81" s="39" t="s">
        <v>19</v>
      </c>
      <c r="L81" s="40" t="s">
        <v>20</v>
      </c>
      <c r="M81" s="40"/>
      <c r="N81" s="38" t="s">
        <v>48</v>
      </c>
      <c r="O81" s="40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</row>
    <row r="82" spans="1:254" s="12" customFormat="1" ht="14.25" customHeight="1" x14ac:dyDescent="0.25">
      <c r="A82" s="36">
        <v>1950</v>
      </c>
      <c r="B82" s="37">
        <v>43001</v>
      </c>
      <c r="C82" s="38" t="s">
        <v>55</v>
      </c>
      <c r="D82" s="39">
        <v>12</v>
      </c>
      <c r="E82" s="39">
        <v>6</v>
      </c>
      <c r="F82" s="39" t="s">
        <v>6</v>
      </c>
      <c r="G82" s="39">
        <v>1</v>
      </c>
      <c r="H82" s="39"/>
      <c r="I82" s="39"/>
      <c r="J82" s="39"/>
      <c r="K82" s="39" t="s">
        <v>19</v>
      </c>
      <c r="L82" s="40" t="s">
        <v>20</v>
      </c>
      <c r="M82" s="40"/>
      <c r="N82" s="38" t="s">
        <v>48</v>
      </c>
      <c r="O82" s="40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</row>
    <row r="83" spans="1:254" s="12" customFormat="1" ht="14.25" customHeight="1" x14ac:dyDescent="0.25">
      <c r="A83" s="36">
        <v>1950</v>
      </c>
      <c r="B83" s="37">
        <v>43007</v>
      </c>
      <c r="C83" s="38" t="s">
        <v>65</v>
      </c>
      <c r="D83" s="39">
        <v>13</v>
      </c>
      <c r="E83" s="39">
        <v>7</v>
      </c>
      <c r="F83" s="39" t="s">
        <v>6</v>
      </c>
      <c r="G83" s="39">
        <v>1</v>
      </c>
      <c r="H83" s="39"/>
      <c r="I83" s="39"/>
      <c r="J83" s="39"/>
      <c r="K83" s="39"/>
      <c r="L83" s="40"/>
      <c r="M83" s="40"/>
      <c r="N83" s="38" t="s">
        <v>48</v>
      </c>
      <c r="O83" s="4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</row>
    <row r="84" spans="1:254" s="12" customFormat="1" ht="14.25" customHeight="1" x14ac:dyDescent="0.25">
      <c r="A84" s="36">
        <v>1950</v>
      </c>
      <c r="B84" s="37">
        <v>43014</v>
      </c>
      <c r="C84" s="38" t="s">
        <v>17</v>
      </c>
      <c r="D84" s="39">
        <v>20</v>
      </c>
      <c r="E84" s="39">
        <v>6</v>
      </c>
      <c r="F84" s="39" t="s">
        <v>6</v>
      </c>
      <c r="G84" s="39">
        <v>1</v>
      </c>
      <c r="H84" s="39"/>
      <c r="I84" s="39"/>
      <c r="J84" s="39"/>
      <c r="K84" s="39"/>
      <c r="L84" s="40"/>
      <c r="M84" s="40"/>
      <c r="N84" s="38" t="s">
        <v>48</v>
      </c>
      <c r="O84" s="4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</row>
    <row r="85" spans="1:254" s="12" customFormat="1" ht="14.25" customHeight="1" x14ac:dyDescent="0.25">
      <c r="A85" s="36">
        <v>1950</v>
      </c>
      <c r="B85" s="37">
        <v>43021</v>
      </c>
      <c r="C85" s="38" t="s">
        <v>66</v>
      </c>
      <c r="D85" s="39">
        <v>21</v>
      </c>
      <c r="E85" s="39">
        <v>19</v>
      </c>
      <c r="F85" s="39" t="s">
        <v>6</v>
      </c>
      <c r="G85" s="39">
        <v>1</v>
      </c>
      <c r="H85" s="39"/>
      <c r="I85" s="39"/>
      <c r="J85" s="39"/>
      <c r="K85" s="39" t="s">
        <v>16</v>
      </c>
      <c r="L85" s="40" t="s">
        <v>67</v>
      </c>
      <c r="M85" s="40" t="s">
        <v>68</v>
      </c>
      <c r="N85" s="38" t="s">
        <v>48</v>
      </c>
      <c r="O85" s="40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</row>
    <row r="86" spans="1:254" s="12" customFormat="1" ht="14.25" customHeight="1" x14ac:dyDescent="0.25">
      <c r="A86" s="36">
        <v>1950</v>
      </c>
      <c r="B86" s="37">
        <v>43028</v>
      </c>
      <c r="C86" s="38" t="s">
        <v>21</v>
      </c>
      <c r="D86" s="39">
        <v>0</v>
      </c>
      <c r="E86" s="39">
        <v>27</v>
      </c>
      <c r="F86" s="39" t="s">
        <v>7</v>
      </c>
      <c r="G86" s="39"/>
      <c r="H86" s="39">
        <v>1</v>
      </c>
      <c r="I86" s="39"/>
      <c r="J86" s="39"/>
      <c r="K86" s="39" t="s">
        <v>16</v>
      </c>
      <c r="L86" s="40" t="s">
        <v>20</v>
      </c>
      <c r="M86" s="40"/>
      <c r="N86" s="38" t="s">
        <v>48</v>
      </c>
      <c r="O86" s="40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</row>
    <row r="87" spans="1:254" s="12" customFormat="1" ht="14.25" customHeight="1" x14ac:dyDescent="0.25">
      <c r="A87" s="36">
        <v>1950</v>
      </c>
      <c r="B87" s="37">
        <v>43035</v>
      </c>
      <c r="C87" s="38" t="s">
        <v>69</v>
      </c>
      <c r="D87" s="39">
        <v>27</v>
      </c>
      <c r="E87" s="39">
        <v>7</v>
      </c>
      <c r="F87" s="39" t="s">
        <v>6</v>
      </c>
      <c r="G87" s="39">
        <v>1</v>
      </c>
      <c r="H87" s="39"/>
      <c r="I87" s="39"/>
      <c r="J87" s="39"/>
      <c r="K87" s="39"/>
      <c r="L87" s="40"/>
      <c r="M87" s="40"/>
      <c r="N87" s="38" t="s">
        <v>48</v>
      </c>
      <c r="O87" s="4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</row>
    <row r="88" spans="1:254" s="12" customFormat="1" ht="14.25" customHeight="1" x14ac:dyDescent="0.25">
      <c r="A88" s="36">
        <v>1950</v>
      </c>
      <c r="B88" s="37">
        <v>43049</v>
      </c>
      <c r="C88" s="38" t="s">
        <v>200</v>
      </c>
      <c r="D88" s="39">
        <v>13</v>
      </c>
      <c r="E88" s="39">
        <v>25</v>
      </c>
      <c r="F88" s="39" t="s">
        <v>7</v>
      </c>
      <c r="G88" s="39"/>
      <c r="H88" s="39">
        <v>1</v>
      </c>
      <c r="I88" s="39"/>
      <c r="J88" s="39"/>
      <c r="K88" s="39"/>
      <c r="L88" s="40"/>
      <c r="M88" s="40"/>
      <c r="N88" s="38" t="s">
        <v>48</v>
      </c>
      <c r="O88" s="40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</row>
    <row r="89" spans="1:254" s="12" customFormat="1" ht="14.25" customHeight="1" x14ac:dyDescent="0.25">
      <c r="A89" s="36">
        <v>1950</v>
      </c>
      <c r="B89" s="37">
        <v>43056</v>
      </c>
      <c r="C89" s="38" t="s">
        <v>70</v>
      </c>
      <c r="D89" s="39">
        <v>13</v>
      </c>
      <c r="E89" s="39">
        <v>7</v>
      </c>
      <c r="F89" s="39" t="s">
        <v>6</v>
      </c>
      <c r="G89" s="39">
        <v>1</v>
      </c>
      <c r="H89" s="39"/>
      <c r="I89" s="39"/>
      <c r="J89" s="39"/>
      <c r="K89" s="39"/>
      <c r="L89" s="40"/>
      <c r="M89" s="40"/>
      <c r="N89" s="38" t="s">
        <v>48</v>
      </c>
      <c r="O89" s="4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</row>
    <row r="90" spans="1:254" s="12" customFormat="1" ht="14.25" customHeight="1" x14ac:dyDescent="0.25">
      <c r="A90" s="36">
        <v>1950</v>
      </c>
      <c r="B90" s="37">
        <v>43062</v>
      </c>
      <c r="C90" s="38" t="s">
        <v>15</v>
      </c>
      <c r="D90" s="39">
        <v>28</v>
      </c>
      <c r="E90" s="39">
        <v>12</v>
      </c>
      <c r="F90" s="39" t="s">
        <v>6</v>
      </c>
      <c r="G90" s="39">
        <v>1</v>
      </c>
      <c r="H90" s="39"/>
      <c r="I90" s="39"/>
      <c r="J90" s="39"/>
      <c r="K90" s="39" t="s">
        <v>16</v>
      </c>
      <c r="L90" s="40" t="s">
        <v>15</v>
      </c>
      <c r="M90" s="40"/>
      <c r="N90" s="38" t="s">
        <v>48</v>
      </c>
      <c r="O90" s="4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</row>
    <row r="91" spans="1:254" s="12" customFormat="1" ht="14.25" customHeight="1" x14ac:dyDescent="0.25">
      <c r="A91" s="8">
        <v>1951</v>
      </c>
      <c r="B91" s="9">
        <v>42991</v>
      </c>
      <c r="C91" s="10" t="s">
        <v>36</v>
      </c>
      <c r="D91" s="11">
        <v>7</v>
      </c>
      <c r="E91" s="11">
        <v>13</v>
      </c>
      <c r="F91" s="11" t="s">
        <v>7</v>
      </c>
      <c r="G91" s="11"/>
      <c r="H91" s="11">
        <v>1</v>
      </c>
      <c r="I91" s="11"/>
      <c r="J91" s="11"/>
      <c r="K91" s="11" t="s">
        <v>19</v>
      </c>
      <c r="L91" s="12" t="s">
        <v>20</v>
      </c>
      <c r="N91" s="10" t="s">
        <v>48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</row>
    <row r="92" spans="1:254" s="12" customFormat="1" ht="14.25" customHeight="1" x14ac:dyDescent="0.25">
      <c r="A92" s="8">
        <v>1951</v>
      </c>
      <c r="B92" s="9"/>
      <c r="C92" s="10" t="s">
        <v>72</v>
      </c>
      <c r="D92" s="11">
        <v>32</v>
      </c>
      <c r="E92" s="11">
        <v>0</v>
      </c>
      <c r="F92" s="11" t="s">
        <v>6</v>
      </c>
      <c r="G92" s="11">
        <v>1</v>
      </c>
      <c r="H92" s="11"/>
      <c r="I92" s="11"/>
      <c r="J92" s="11"/>
      <c r="K92" s="11"/>
      <c r="N92" s="10" t="s">
        <v>48</v>
      </c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</row>
    <row r="93" spans="1:254" s="12" customFormat="1" ht="14.25" customHeight="1" x14ac:dyDescent="0.25">
      <c r="A93" s="8">
        <v>1951</v>
      </c>
      <c r="B93" s="9">
        <v>42999</v>
      </c>
      <c r="C93" s="10" t="s">
        <v>65</v>
      </c>
      <c r="D93" s="11">
        <v>25</v>
      </c>
      <c r="E93" s="11">
        <v>0</v>
      </c>
      <c r="F93" s="11" t="s">
        <v>6</v>
      </c>
      <c r="G93" s="11">
        <v>1</v>
      </c>
      <c r="H93" s="11"/>
      <c r="I93" s="11"/>
      <c r="J93" s="11"/>
      <c r="K93" s="11" t="s">
        <v>19</v>
      </c>
      <c r="L93" s="12" t="s">
        <v>20</v>
      </c>
      <c r="N93" s="10" t="s">
        <v>48</v>
      </c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</row>
    <row r="94" spans="1:254" s="12" customFormat="1" ht="14.25" customHeight="1" x14ac:dyDescent="0.25">
      <c r="A94" s="8">
        <v>1951</v>
      </c>
      <c r="B94" s="9">
        <v>43014</v>
      </c>
      <c r="C94" s="10" t="s">
        <v>17</v>
      </c>
      <c r="D94" s="11">
        <v>13</v>
      </c>
      <c r="E94" s="11">
        <v>6</v>
      </c>
      <c r="F94" s="11" t="s">
        <v>6</v>
      </c>
      <c r="G94" s="11">
        <v>1</v>
      </c>
      <c r="H94" s="11"/>
      <c r="I94" s="11"/>
      <c r="J94" s="11"/>
      <c r="K94" s="11" t="s">
        <v>16</v>
      </c>
      <c r="L94" s="12" t="s">
        <v>17</v>
      </c>
      <c r="N94" s="10" t="s">
        <v>48</v>
      </c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</row>
    <row r="95" spans="1:254" s="12" customFormat="1" ht="14.25" customHeight="1" x14ac:dyDescent="0.25">
      <c r="A95" s="8">
        <v>1951</v>
      </c>
      <c r="B95" s="9">
        <v>43020</v>
      </c>
      <c r="C95" s="10" t="s">
        <v>66</v>
      </c>
      <c r="D95" s="11">
        <v>19</v>
      </c>
      <c r="E95" s="11">
        <v>26</v>
      </c>
      <c r="F95" s="11" t="s">
        <v>7</v>
      </c>
      <c r="G95" s="11"/>
      <c r="H95" s="11">
        <v>1</v>
      </c>
      <c r="I95" s="11"/>
      <c r="J95" s="11"/>
      <c r="K95" s="11" t="s">
        <v>19</v>
      </c>
      <c r="L95" s="12" t="s">
        <v>20</v>
      </c>
      <c r="N95" s="10" t="s">
        <v>48</v>
      </c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</row>
    <row r="96" spans="1:254" s="12" customFormat="1" ht="14.25" customHeight="1" x14ac:dyDescent="0.25">
      <c r="A96" s="8">
        <v>1951</v>
      </c>
      <c r="B96" s="9">
        <v>43034</v>
      </c>
      <c r="C96" s="10" t="s">
        <v>69</v>
      </c>
      <c r="D96" s="11">
        <v>6</v>
      </c>
      <c r="E96" s="11">
        <v>39</v>
      </c>
      <c r="F96" s="11" t="s">
        <v>7</v>
      </c>
      <c r="G96" s="11"/>
      <c r="H96" s="11">
        <v>1</v>
      </c>
      <c r="I96" s="11"/>
      <c r="J96" s="11"/>
      <c r="K96" s="11" t="s">
        <v>16</v>
      </c>
      <c r="L96" s="12" t="s">
        <v>71</v>
      </c>
      <c r="N96" s="10" t="s">
        <v>48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</row>
    <row r="97" spans="1:254" s="12" customFormat="1" ht="14.25" customHeight="1" x14ac:dyDescent="0.25">
      <c r="A97" s="8">
        <v>1951</v>
      </c>
      <c r="B97" s="9">
        <v>43041</v>
      </c>
      <c r="C97" s="10" t="s">
        <v>73</v>
      </c>
      <c r="D97" s="11">
        <v>20</v>
      </c>
      <c r="E97" s="11">
        <v>8</v>
      </c>
      <c r="F97" s="11" t="s">
        <v>6</v>
      </c>
      <c r="G97" s="11">
        <v>1</v>
      </c>
      <c r="H97" s="11"/>
      <c r="I97" s="11"/>
      <c r="J97" s="11"/>
      <c r="K97" s="11" t="s">
        <v>19</v>
      </c>
      <c r="L97" s="12" t="s">
        <v>20</v>
      </c>
      <c r="N97" s="10" t="s">
        <v>48</v>
      </c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</row>
    <row r="98" spans="1:254" s="12" customFormat="1" ht="14.25" customHeight="1" x14ac:dyDescent="0.25">
      <c r="A98" s="8">
        <v>1951</v>
      </c>
      <c r="B98" s="9">
        <v>43048</v>
      </c>
      <c r="C98" s="10" t="s">
        <v>200</v>
      </c>
      <c r="D98" s="11">
        <v>33</v>
      </c>
      <c r="E98" s="11">
        <v>0</v>
      </c>
      <c r="F98" s="11" t="s">
        <v>6</v>
      </c>
      <c r="G98" s="11">
        <v>1</v>
      </c>
      <c r="H98" s="11"/>
      <c r="I98" s="11"/>
      <c r="J98" s="11"/>
      <c r="K98" s="11" t="s">
        <v>19</v>
      </c>
      <c r="L98" s="12" t="s">
        <v>20</v>
      </c>
      <c r="N98" s="10" t="s">
        <v>48</v>
      </c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</row>
    <row r="99" spans="1:254" s="12" customFormat="1" ht="14.25" customHeight="1" x14ac:dyDescent="0.25">
      <c r="A99" s="8">
        <v>1951</v>
      </c>
      <c r="B99" s="9">
        <v>43055</v>
      </c>
      <c r="C99" s="10" t="s">
        <v>21</v>
      </c>
      <c r="D99" s="11">
        <v>7</v>
      </c>
      <c r="E99" s="11">
        <v>28</v>
      </c>
      <c r="F99" s="11" t="s">
        <v>7</v>
      </c>
      <c r="G99" s="11"/>
      <c r="H99" s="11">
        <v>1</v>
      </c>
      <c r="I99" s="11"/>
      <c r="J99" s="11"/>
      <c r="K99" s="11" t="s">
        <v>16</v>
      </c>
      <c r="L99" s="12" t="s">
        <v>20</v>
      </c>
      <c r="N99" s="10" t="s">
        <v>48</v>
      </c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</row>
    <row r="100" spans="1:254" s="12" customFormat="1" ht="14.25" customHeight="1" x14ac:dyDescent="0.25">
      <c r="A100" s="8">
        <v>1951</v>
      </c>
      <c r="B100" s="9">
        <v>43061</v>
      </c>
      <c r="C100" s="10" t="s">
        <v>15</v>
      </c>
      <c r="D100" s="11">
        <v>7</v>
      </c>
      <c r="E100" s="11">
        <v>0</v>
      </c>
      <c r="F100" s="11" t="s">
        <v>6</v>
      </c>
      <c r="G100" s="11">
        <v>1</v>
      </c>
      <c r="H100" s="11"/>
      <c r="I100" s="11"/>
      <c r="J100" s="11"/>
      <c r="K100" s="11" t="s">
        <v>19</v>
      </c>
      <c r="L100" s="12" t="s">
        <v>20</v>
      </c>
      <c r="N100" s="10" t="s">
        <v>48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</row>
    <row r="101" spans="1:254" s="12" customFormat="1" ht="14.25" customHeight="1" x14ac:dyDescent="0.25">
      <c r="A101" s="36">
        <v>1952</v>
      </c>
      <c r="B101" s="37">
        <v>42990</v>
      </c>
      <c r="C101" s="38" t="s">
        <v>85</v>
      </c>
      <c r="D101" s="39">
        <v>6</v>
      </c>
      <c r="E101" s="39">
        <v>0</v>
      </c>
      <c r="F101" s="39" t="s">
        <v>6</v>
      </c>
      <c r="G101" s="39">
        <v>1</v>
      </c>
      <c r="H101" s="39"/>
      <c r="I101" s="39"/>
      <c r="J101" s="39"/>
      <c r="K101" s="39" t="s">
        <v>19</v>
      </c>
      <c r="L101" s="40" t="s">
        <v>20</v>
      </c>
      <c r="M101" s="40"/>
      <c r="N101" s="38" t="s">
        <v>84</v>
      </c>
      <c r="O101" s="40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</row>
    <row r="102" spans="1:254" s="12" customFormat="1" ht="14.25" customHeight="1" x14ac:dyDescent="0.25">
      <c r="A102" s="36">
        <v>1952</v>
      </c>
      <c r="B102" s="37"/>
      <c r="C102" s="38" t="s">
        <v>89</v>
      </c>
      <c r="D102" s="39">
        <v>32</v>
      </c>
      <c r="E102" s="39">
        <v>0</v>
      </c>
      <c r="F102" s="39" t="s">
        <v>6</v>
      </c>
      <c r="G102" s="39">
        <v>1</v>
      </c>
      <c r="H102" s="39"/>
      <c r="I102" s="39"/>
      <c r="J102" s="39"/>
      <c r="K102" s="39"/>
      <c r="L102" s="40"/>
      <c r="M102" s="40"/>
      <c r="N102" s="38" t="s">
        <v>84</v>
      </c>
      <c r="O102" s="40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</row>
    <row r="103" spans="1:254" s="12" customFormat="1" ht="14.25" customHeight="1" x14ac:dyDescent="0.25">
      <c r="A103" s="36">
        <v>1952</v>
      </c>
      <c r="B103" s="37">
        <v>43004</v>
      </c>
      <c r="C103" s="38" t="s">
        <v>65</v>
      </c>
      <c r="D103" s="39">
        <v>21</v>
      </c>
      <c r="E103" s="39">
        <v>24</v>
      </c>
      <c r="F103" s="39" t="s">
        <v>7</v>
      </c>
      <c r="G103" s="39"/>
      <c r="H103" s="39">
        <v>1</v>
      </c>
      <c r="I103" s="39"/>
      <c r="J103" s="39"/>
      <c r="K103" s="39" t="s">
        <v>16</v>
      </c>
      <c r="L103" s="40" t="s">
        <v>58</v>
      </c>
      <c r="M103" s="40"/>
      <c r="N103" s="38" t="s">
        <v>84</v>
      </c>
      <c r="O103" s="40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</row>
    <row r="104" spans="1:254" s="12" customFormat="1" ht="14.25" customHeight="1" x14ac:dyDescent="0.25">
      <c r="A104" s="36">
        <v>1952</v>
      </c>
      <c r="B104" s="37">
        <v>43011</v>
      </c>
      <c r="C104" s="38" t="s">
        <v>17</v>
      </c>
      <c r="D104" s="39">
        <v>6</v>
      </c>
      <c r="E104" s="39">
        <v>6</v>
      </c>
      <c r="F104" s="39" t="s">
        <v>8</v>
      </c>
      <c r="G104" s="39"/>
      <c r="H104" s="39"/>
      <c r="I104" s="39">
        <v>1</v>
      </c>
      <c r="J104" s="39"/>
      <c r="K104" s="39" t="s">
        <v>19</v>
      </c>
      <c r="L104" s="40" t="s">
        <v>20</v>
      </c>
      <c r="M104" s="40"/>
      <c r="N104" s="38" t="s">
        <v>84</v>
      </c>
      <c r="O104" s="40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</row>
    <row r="105" spans="1:254" s="12" customFormat="1" ht="14.25" customHeight="1" x14ac:dyDescent="0.25">
      <c r="A105" s="36">
        <v>1952</v>
      </c>
      <c r="B105" s="37">
        <v>43019</v>
      </c>
      <c r="C105" s="38" t="s">
        <v>66</v>
      </c>
      <c r="D105" s="39">
        <v>22</v>
      </c>
      <c r="E105" s="39">
        <v>6</v>
      </c>
      <c r="F105" s="39" t="s">
        <v>6</v>
      </c>
      <c r="G105" s="39">
        <v>1</v>
      </c>
      <c r="H105" s="39"/>
      <c r="I105" s="39"/>
      <c r="J105" s="39"/>
      <c r="K105" s="39" t="s">
        <v>16</v>
      </c>
      <c r="L105" s="40" t="s">
        <v>67</v>
      </c>
      <c r="M105" s="40" t="s">
        <v>68</v>
      </c>
      <c r="N105" s="38" t="s">
        <v>84</v>
      </c>
      <c r="O105" s="40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</row>
    <row r="106" spans="1:254" s="12" customFormat="1" ht="14.25" customHeight="1" x14ac:dyDescent="0.25">
      <c r="A106" s="36">
        <v>1952</v>
      </c>
      <c r="B106" s="37">
        <v>43032</v>
      </c>
      <c r="C106" s="38" t="s">
        <v>69</v>
      </c>
      <c r="D106" s="39">
        <v>14</v>
      </c>
      <c r="E106" s="39">
        <v>13</v>
      </c>
      <c r="F106" s="39" t="s">
        <v>6</v>
      </c>
      <c r="G106" s="39">
        <v>1</v>
      </c>
      <c r="H106" s="39"/>
      <c r="I106" s="39"/>
      <c r="J106" s="39"/>
      <c r="K106" s="39" t="s">
        <v>19</v>
      </c>
      <c r="L106" s="40" t="s">
        <v>20</v>
      </c>
      <c r="M106" s="40"/>
      <c r="N106" s="38" t="s">
        <v>84</v>
      </c>
      <c r="O106" s="40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</row>
    <row r="107" spans="1:254" s="12" customFormat="1" ht="14.25" customHeight="1" x14ac:dyDescent="0.25">
      <c r="A107" s="36">
        <v>1952</v>
      </c>
      <c r="B107" s="37">
        <v>43040</v>
      </c>
      <c r="C107" s="38" t="s">
        <v>73</v>
      </c>
      <c r="D107" s="39">
        <v>14</v>
      </c>
      <c r="E107" s="39">
        <v>19</v>
      </c>
      <c r="F107" s="39" t="s">
        <v>7</v>
      </c>
      <c r="G107" s="39"/>
      <c r="H107" s="39">
        <v>1</v>
      </c>
      <c r="I107" s="39"/>
      <c r="J107" s="39"/>
      <c r="K107" s="39" t="s">
        <v>16</v>
      </c>
      <c r="L107" s="40" t="s">
        <v>74</v>
      </c>
      <c r="M107" s="40" t="s">
        <v>75</v>
      </c>
      <c r="N107" s="38" t="s">
        <v>84</v>
      </c>
      <c r="O107" s="40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</row>
    <row r="108" spans="1:254" s="12" customFormat="1" ht="14.25" customHeight="1" x14ac:dyDescent="0.25">
      <c r="A108" s="36">
        <v>1952</v>
      </c>
      <c r="B108" s="37">
        <v>43053</v>
      </c>
      <c r="C108" s="38" t="s">
        <v>21</v>
      </c>
      <c r="D108" s="39">
        <v>18</v>
      </c>
      <c r="E108" s="39">
        <v>13</v>
      </c>
      <c r="F108" s="39" t="s">
        <v>6</v>
      </c>
      <c r="G108" s="39">
        <v>1</v>
      </c>
      <c r="H108" s="39"/>
      <c r="I108" s="39"/>
      <c r="J108" s="39"/>
      <c r="K108" s="39" t="s">
        <v>16</v>
      </c>
      <c r="L108" s="40" t="s">
        <v>20</v>
      </c>
      <c r="M108" s="40"/>
      <c r="N108" s="38" t="s">
        <v>84</v>
      </c>
      <c r="O108" s="40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</row>
    <row r="109" spans="1:254" s="12" customFormat="1" ht="14.25" customHeight="1" x14ac:dyDescent="0.25">
      <c r="A109" s="36">
        <v>1952</v>
      </c>
      <c r="B109" s="37">
        <v>43066</v>
      </c>
      <c r="C109" s="38" t="s">
        <v>15</v>
      </c>
      <c r="D109" s="39">
        <v>40</v>
      </c>
      <c r="E109" s="39">
        <v>0</v>
      </c>
      <c r="F109" s="39" t="s">
        <v>6</v>
      </c>
      <c r="G109" s="39">
        <v>1</v>
      </c>
      <c r="H109" s="39"/>
      <c r="I109" s="39"/>
      <c r="J109" s="39"/>
      <c r="K109" s="39" t="s">
        <v>16</v>
      </c>
      <c r="L109" s="40" t="s">
        <v>15</v>
      </c>
      <c r="M109" s="40"/>
      <c r="N109" s="38" t="s">
        <v>84</v>
      </c>
      <c r="O109" s="40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</row>
    <row r="110" spans="1:254" s="12" customFormat="1" ht="14.25" customHeight="1" x14ac:dyDescent="0.25">
      <c r="A110" s="36">
        <v>1952</v>
      </c>
      <c r="B110" s="37">
        <v>43074</v>
      </c>
      <c r="C110" s="38" t="s">
        <v>200</v>
      </c>
      <c r="D110" s="39">
        <v>7</v>
      </c>
      <c r="E110" s="39">
        <v>12</v>
      </c>
      <c r="F110" s="39" t="s">
        <v>7</v>
      </c>
      <c r="G110" s="39"/>
      <c r="H110" s="39">
        <v>1</v>
      </c>
      <c r="I110" s="39"/>
      <c r="J110" s="39"/>
      <c r="K110" s="39" t="s">
        <v>16</v>
      </c>
      <c r="L110" s="40" t="s">
        <v>81</v>
      </c>
      <c r="M110" s="40" t="s">
        <v>82</v>
      </c>
      <c r="N110" s="38" t="s">
        <v>84</v>
      </c>
      <c r="O110" s="40" t="s">
        <v>83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</row>
    <row r="111" spans="1:254" s="12" customFormat="1" ht="14.25" customHeight="1" x14ac:dyDescent="0.25">
      <c r="A111" s="8">
        <v>1953</v>
      </c>
      <c r="B111" s="9">
        <v>42989</v>
      </c>
      <c r="C111" s="10" t="s">
        <v>36</v>
      </c>
      <c r="D111" s="11">
        <v>0</v>
      </c>
      <c r="E111" s="11">
        <v>30</v>
      </c>
      <c r="F111" s="11" t="s">
        <v>7</v>
      </c>
      <c r="G111" s="11"/>
      <c r="H111" s="11">
        <v>1</v>
      </c>
      <c r="I111" s="11"/>
      <c r="J111" s="11"/>
      <c r="K111" s="11"/>
      <c r="N111" s="10" t="s">
        <v>94</v>
      </c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</row>
    <row r="112" spans="1:254" s="12" customFormat="1" ht="14.25" customHeight="1" x14ac:dyDescent="0.25">
      <c r="A112" s="8">
        <v>1953</v>
      </c>
      <c r="B112" s="9">
        <v>42996</v>
      </c>
      <c r="C112" s="10" t="s">
        <v>85</v>
      </c>
      <c r="D112" s="11">
        <v>0</v>
      </c>
      <c r="E112" s="11">
        <v>14</v>
      </c>
      <c r="F112" s="11" t="s">
        <v>7</v>
      </c>
      <c r="G112" s="11"/>
      <c r="H112" s="11">
        <v>1</v>
      </c>
      <c r="I112" s="11"/>
      <c r="J112" s="11"/>
      <c r="K112" s="11" t="s">
        <v>16</v>
      </c>
      <c r="L112" s="12" t="s">
        <v>86</v>
      </c>
      <c r="M112" s="12" t="s">
        <v>87</v>
      </c>
      <c r="N112" s="10" t="s">
        <v>94</v>
      </c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</row>
    <row r="113" spans="1:254" s="12" customFormat="1" ht="14.25" customHeight="1" x14ac:dyDescent="0.25">
      <c r="A113" s="8">
        <v>1953</v>
      </c>
      <c r="B113" s="9">
        <v>43011</v>
      </c>
      <c r="C113" s="10" t="s">
        <v>17</v>
      </c>
      <c r="D113" s="11">
        <v>6</v>
      </c>
      <c r="E113" s="11">
        <v>19</v>
      </c>
      <c r="F113" s="11" t="s">
        <v>7</v>
      </c>
      <c r="G113" s="11"/>
      <c r="H113" s="11">
        <v>1</v>
      </c>
      <c r="I113" s="11"/>
      <c r="J113" s="11"/>
      <c r="K113" s="11"/>
      <c r="N113" s="10" t="s">
        <v>94</v>
      </c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</row>
    <row r="114" spans="1:254" s="12" customFormat="1" ht="14.25" customHeight="1" x14ac:dyDescent="0.25">
      <c r="A114" s="8">
        <v>1953</v>
      </c>
      <c r="B114" s="9">
        <v>43017</v>
      </c>
      <c r="C114" s="10" t="s">
        <v>66</v>
      </c>
      <c r="D114" s="11">
        <v>13</v>
      </c>
      <c r="E114" s="11">
        <v>7</v>
      </c>
      <c r="F114" s="11" t="s">
        <v>6</v>
      </c>
      <c r="G114" s="11">
        <v>1</v>
      </c>
      <c r="H114" s="11"/>
      <c r="I114" s="11"/>
      <c r="J114" s="11"/>
      <c r="K114" s="11" t="s">
        <v>19</v>
      </c>
      <c r="L114" s="12" t="s">
        <v>20</v>
      </c>
      <c r="N114" s="10" t="s">
        <v>94</v>
      </c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</row>
    <row r="115" spans="1:254" s="12" customFormat="1" ht="14.25" customHeight="1" x14ac:dyDescent="0.25">
      <c r="A115" s="8">
        <v>1953</v>
      </c>
      <c r="B115" s="9">
        <v>43024</v>
      </c>
      <c r="C115" s="10" t="s">
        <v>200</v>
      </c>
      <c r="D115" s="11">
        <v>7</v>
      </c>
      <c r="E115" s="11">
        <v>19</v>
      </c>
      <c r="F115" s="11" t="s">
        <v>7</v>
      </c>
      <c r="G115" s="11"/>
      <c r="H115" s="11">
        <v>1</v>
      </c>
      <c r="I115" s="11"/>
      <c r="J115" s="11"/>
      <c r="K115" s="11" t="s">
        <v>19</v>
      </c>
      <c r="L115" s="12" t="s">
        <v>20</v>
      </c>
      <c r="N115" s="10" t="s">
        <v>94</v>
      </c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</row>
    <row r="116" spans="1:254" s="12" customFormat="1" ht="14.25" customHeight="1" x14ac:dyDescent="0.25">
      <c r="A116" s="8">
        <v>1953</v>
      </c>
      <c r="B116" s="9">
        <v>43031</v>
      </c>
      <c r="C116" s="10" t="s">
        <v>93</v>
      </c>
      <c r="D116" s="11">
        <v>7</v>
      </c>
      <c r="E116" s="11">
        <v>19</v>
      </c>
      <c r="F116" s="11" t="s">
        <v>7</v>
      </c>
      <c r="G116" s="11"/>
      <c r="H116" s="11">
        <v>1</v>
      </c>
      <c r="I116" s="11"/>
      <c r="J116" s="11"/>
      <c r="K116" s="11"/>
      <c r="N116" s="10" t="s">
        <v>94</v>
      </c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</row>
    <row r="117" spans="1:254" s="12" customFormat="1" ht="14.25" customHeight="1" x14ac:dyDescent="0.25">
      <c r="A117" s="8">
        <v>1953</v>
      </c>
      <c r="B117" s="9">
        <v>43038</v>
      </c>
      <c r="C117" s="10" t="s">
        <v>73</v>
      </c>
      <c r="D117" s="11">
        <v>12</v>
      </c>
      <c r="E117" s="11">
        <v>0</v>
      </c>
      <c r="F117" s="11" t="s">
        <v>6</v>
      </c>
      <c r="G117" s="11">
        <v>1</v>
      </c>
      <c r="H117" s="11"/>
      <c r="I117" s="11"/>
      <c r="J117" s="11"/>
      <c r="K117" s="11" t="s">
        <v>19</v>
      </c>
      <c r="L117" s="12" t="s">
        <v>20</v>
      </c>
      <c r="N117" s="10" t="s">
        <v>94</v>
      </c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</row>
    <row r="118" spans="1:254" s="12" customFormat="1" ht="14.25" customHeight="1" x14ac:dyDescent="0.25">
      <c r="A118" s="8">
        <v>1953</v>
      </c>
      <c r="B118" s="9">
        <v>43052</v>
      </c>
      <c r="C118" s="10" t="s">
        <v>21</v>
      </c>
      <c r="D118" s="11">
        <v>1</v>
      </c>
      <c r="E118" s="11">
        <v>0</v>
      </c>
      <c r="F118" s="11" t="s">
        <v>6</v>
      </c>
      <c r="G118" s="11">
        <v>1</v>
      </c>
      <c r="H118" s="11"/>
      <c r="I118" s="11"/>
      <c r="J118" s="11"/>
      <c r="K118" s="11" t="s">
        <v>19</v>
      </c>
      <c r="L118" s="12" t="s">
        <v>20</v>
      </c>
      <c r="N118" s="10" t="s">
        <v>94</v>
      </c>
      <c r="O118" s="12" t="s">
        <v>53</v>
      </c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</row>
    <row r="119" spans="1:254" s="12" customFormat="1" ht="14.25" customHeight="1" x14ac:dyDescent="0.25">
      <c r="A119" s="8">
        <v>1953</v>
      </c>
      <c r="B119" s="9">
        <v>43058</v>
      </c>
      <c r="C119" s="10" t="s">
        <v>59</v>
      </c>
      <c r="D119" s="11">
        <v>40</v>
      </c>
      <c r="E119" s="11">
        <v>0</v>
      </c>
      <c r="F119" s="11" t="s">
        <v>6</v>
      </c>
      <c r="G119" s="11">
        <v>1</v>
      </c>
      <c r="H119" s="11"/>
      <c r="I119" s="11"/>
      <c r="J119" s="11"/>
      <c r="K119" s="11"/>
      <c r="N119" s="10" t="s">
        <v>94</v>
      </c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</row>
    <row r="120" spans="1:254" s="12" customFormat="1" ht="14.25" customHeight="1" x14ac:dyDescent="0.25">
      <c r="A120" s="8">
        <v>1953</v>
      </c>
      <c r="B120" s="9">
        <v>43065</v>
      </c>
      <c r="C120" s="10" t="s">
        <v>15</v>
      </c>
      <c r="D120" s="11">
        <v>18</v>
      </c>
      <c r="E120" s="11">
        <v>14</v>
      </c>
      <c r="F120" s="11" t="s">
        <v>6</v>
      </c>
      <c r="G120" s="11">
        <v>1</v>
      </c>
      <c r="H120" s="11"/>
      <c r="I120" s="11"/>
      <c r="J120" s="11"/>
      <c r="K120" s="11" t="s">
        <v>19</v>
      </c>
      <c r="L120" s="12" t="s">
        <v>20</v>
      </c>
      <c r="N120" s="10" t="s">
        <v>94</v>
      </c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</row>
    <row r="121" spans="1:254" s="12" customFormat="1" ht="14.25" customHeight="1" x14ac:dyDescent="0.25">
      <c r="A121" s="36">
        <v>1954</v>
      </c>
      <c r="B121" s="37">
        <v>42996</v>
      </c>
      <c r="C121" s="38" t="s">
        <v>95</v>
      </c>
      <c r="D121" s="39">
        <v>7</v>
      </c>
      <c r="E121" s="39">
        <v>19</v>
      </c>
      <c r="F121" s="39" t="s">
        <v>7</v>
      </c>
      <c r="G121" s="39"/>
      <c r="H121" s="39">
        <v>1</v>
      </c>
      <c r="I121" s="39"/>
      <c r="J121" s="39"/>
      <c r="K121" s="39" t="s">
        <v>19</v>
      </c>
      <c r="L121" s="40" t="s">
        <v>20</v>
      </c>
      <c r="M121" s="40" t="s">
        <v>103</v>
      </c>
      <c r="N121" s="38" t="s">
        <v>104</v>
      </c>
      <c r="O121" s="40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</row>
    <row r="122" spans="1:254" s="12" customFormat="1" ht="14.25" customHeight="1" x14ac:dyDescent="0.25">
      <c r="A122" s="36">
        <v>1954</v>
      </c>
      <c r="B122" s="37">
        <v>43003</v>
      </c>
      <c r="C122" s="38" t="s">
        <v>85</v>
      </c>
      <c r="D122" s="39">
        <v>12</v>
      </c>
      <c r="E122" s="39">
        <v>20</v>
      </c>
      <c r="F122" s="39" t="s">
        <v>7</v>
      </c>
      <c r="G122" s="39"/>
      <c r="H122" s="39">
        <v>1</v>
      </c>
      <c r="I122" s="39"/>
      <c r="J122" s="39"/>
      <c r="K122" s="39" t="s">
        <v>19</v>
      </c>
      <c r="L122" s="40" t="s">
        <v>20</v>
      </c>
      <c r="M122" s="40"/>
      <c r="N122" s="38" t="s">
        <v>104</v>
      </c>
      <c r="O122" s="40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</row>
    <row r="123" spans="1:254" s="12" customFormat="1" ht="14.25" customHeight="1" x14ac:dyDescent="0.25">
      <c r="A123" s="36">
        <v>1954</v>
      </c>
      <c r="B123" s="37">
        <v>43009</v>
      </c>
      <c r="C123" s="38" t="s">
        <v>17</v>
      </c>
      <c r="D123" s="39">
        <v>0</v>
      </c>
      <c r="E123" s="39">
        <v>6</v>
      </c>
      <c r="F123" s="39" t="s">
        <v>7</v>
      </c>
      <c r="G123" s="39"/>
      <c r="H123" s="39">
        <v>1</v>
      </c>
      <c r="I123" s="39"/>
      <c r="J123" s="39"/>
      <c r="K123" s="39" t="s">
        <v>19</v>
      </c>
      <c r="L123" s="40" t="s">
        <v>20</v>
      </c>
      <c r="M123" s="40"/>
      <c r="N123" s="38" t="s">
        <v>104</v>
      </c>
      <c r="O123" s="40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</row>
    <row r="124" spans="1:254" s="12" customFormat="1" ht="14.25" customHeight="1" x14ac:dyDescent="0.25">
      <c r="A124" s="36">
        <v>1954</v>
      </c>
      <c r="B124" s="37">
        <v>43017</v>
      </c>
      <c r="C124" s="38" t="s">
        <v>66</v>
      </c>
      <c r="D124" s="39">
        <v>0</v>
      </c>
      <c r="E124" s="39">
        <v>31</v>
      </c>
      <c r="F124" s="39" t="s">
        <v>7</v>
      </c>
      <c r="G124" s="39"/>
      <c r="H124" s="39">
        <v>1</v>
      </c>
      <c r="I124" s="39"/>
      <c r="J124" s="39"/>
      <c r="K124" s="39" t="s">
        <v>16</v>
      </c>
      <c r="L124" s="40" t="s">
        <v>67</v>
      </c>
      <c r="M124" s="40" t="s">
        <v>68</v>
      </c>
      <c r="N124" s="38" t="s">
        <v>104</v>
      </c>
      <c r="O124" s="40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</row>
    <row r="125" spans="1:254" s="12" customFormat="1" ht="14.25" customHeight="1" x14ac:dyDescent="0.25">
      <c r="A125" s="36">
        <v>1954</v>
      </c>
      <c r="B125" s="37">
        <v>43024</v>
      </c>
      <c r="C125" s="38" t="s">
        <v>200</v>
      </c>
      <c r="D125" s="39">
        <v>7</v>
      </c>
      <c r="E125" s="39">
        <v>48</v>
      </c>
      <c r="F125" s="39" t="s">
        <v>7</v>
      </c>
      <c r="G125" s="39"/>
      <c r="H125" s="39">
        <v>1</v>
      </c>
      <c r="I125" s="39"/>
      <c r="J125" s="39"/>
      <c r="K125" s="39" t="s">
        <v>16</v>
      </c>
      <c r="L125" s="40" t="s">
        <v>81</v>
      </c>
      <c r="M125" s="40" t="s">
        <v>82</v>
      </c>
      <c r="N125" s="38" t="s">
        <v>104</v>
      </c>
      <c r="O125" s="40" t="s">
        <v>122</v>
      </c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</row>
    <row r="126" spans="1:254" s="12" customFormat="1" ht="14.25" customHeight="1" x14ac:dyDescent="0.25">
      <c r="A126" s="36">
        <v>1954</v>
      </c>
      <c r="B126" s="37">
        <v>43030</v>
      </c>
      <c r="C126" s="38" t="s">
        <v>96</v>
      </c>
      <c r="D126" s="39">
        <v>13</v>
      </c>
      <c r="E126" s="39">
        <v>0</v>
      </c>
      <c r="F126" s="39" t="s">
        <v>6</v>
      </c>
      <c r="G126" s="39">
        <v>1</v>
      </c>
      <c r="H126" s="39"/>
      <c r="I126" s="39"/>
      <c r="J126" s="39"/>
      <c r="K126" s="39" t="s">
        <v>19</v>
      </c>
      <c r="L126" s="40" t="s">
        <v>20</v>
      </c>
      <c r="M126" s="40"/>
      <c r="N126" s="38" t="s">
        <v>104</v>
      </c>
      <c r="O126" s="40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</row>
    <row r="127" spans="1:254" s="12" customFormat="1" ht="14.25" customHeight="1" x14ac:dyDescent="0.25">
      <c r="A127" s="36">
        <v>1954</v>
      </c>
      <c r="B127" s="37">
        <v>43037</v>
      </c>
      <c r="C127" s="38" t="s">
        <v>73</v>
      </c>
      <c r="D127" s="39">
        <v>7</v>
      </c>
      <c r="E127" s="39">
        <v>34</v>
      </c>
      <c r="F127" s="39" t="s">
        <v>7</v>
      </c>
      <c r="G127" s="39"/>
      <c r="H127" s="39">
        <v>1</v>
      </c>
      <c r="I127" s="39"/>
      <c r="J127" s="39"/>
      <c r="K127" s="39" t="s">
        <v>16</v>
      </c>
      <c r="L127" s="40" t="s">
        <v>74</v>
      </c>
      <c r="M127" s="40" t="s">
        <v>75</v>
      </c>
      <c r="N127" s="38" t="s">
        <v>104</v>
      </c>
      <c r="O127" s="40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</row>
    <row r="128" spans="1:254" s="12" customFormat="1" ht="14.25" customHeight="1" x14ac:dyDescent="0.25">
      <c r="A128" s="36">
        <v>1954</v>
      </c>
      <c r="B128" s="37">
        <v>43044</v>
      </c>
      <c r="C128" s="38" t="s">
        <v>102</v>
      </c>
      <c r="D128" s="39">
        <v>27</v>
      </c>
      <c r="E128" s="39">
        <v>13</v>
      </c>
      <c r="F128" s="39" t="s">
        <v>6</v>
      </c>
      <c r="G128" s="39">
        <v>1</v>
      </c>
      <c r="H128" s="39"/>
      <c r="I128" s="39"/>
      <c r="J128" s="39"/>
      <c r="K128" s="39" t="s">
        <v>19</v>
      </c>
      <c r="L128" s="40" t="s">
        <v>20</v>
      </c>
      <c r="M128" s="40"/>
      <c r="N128" s="38" t="s">
        <v>104</v>
      </c>
      <c r="O128" s="40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</row>
    <row r="129" spans="1:254" s="12" customFormat="1" ht="14.25" customHeight="1" x14ac:dyDescent="0.25">
      <c r="A129" s="36">
        <v>1954</v>
      </c>
      <c r="B129" s="37">
        <v>43051</v>
      </c>
      <c r="C129" s="38" t="s">
        <v>21</v>
      </c>
      <c r="D129" s="39">
        <v>7</v>
      </c>
      <c r="E129" s="39">
        <v>35</v>
      </c>
      <c r="F129" s="39" t="s">
        <v>7</v>
      </c>
      <c r="G129" s="39"/>
      <c r="H129" s="39">
        <v>1</v>
      </c>
      <c r="I129" s="39"/>
      <c r="J129" s="39"/>
      <c r="K129" s="39" t="s">
        <v>16</v>
      </c>
      <c r="L129" s="40" t="s">
        <v>20</v>
      </c>
      <c r="M129" s="40"/>
      <c r="N129" s="38" t="s">
        <v>104</v>
      </c>
      <c r="O129" s="40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</row>
    <row r="130" spans="1:254" s="12" customFormat="1" ht="14.25" customHeight="1" x14ac:dyDescent="0.25">
      <c r="A130" s="36">
        <v>1954</v>
      </c>
      <c r="B130" s="37">
        <v>43064</v>
      </c>
      <c r="C130" s="38" t="s">
        <v>15</v>
      </c>
      <c r="D130" s="39">
        <v>13</v>
      </c>
      <c r="E130" s="39">
        <v>31</v>
      </c>
      <c r="F130" s="39" t="s">
        <v>7</v>
      </c>
      <c r="G130" s="39"/>
      <c r="H130" s="39">
        <v>1</v>
      </c>
      <c r="I130" s="39"/>
      <c r="J130" s="39"/>
      <c r="K130" s="39" t="s">
        <v>16</v>
      </c>
      <c r="L130" s="40" t="s">
        <v>15</v>
      </c>
      <c r="M130" s="40" t="s">
        <v>38</v>
      </c>
      <c r="N130" s="38" t="s">
        <v>104</v>
      </c>
      <c r="O130" s="40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</row>
    <row r="131" spans="1:254" s="12" customFormat="1" ht="14.25" customHeight="1" x14ac:dyDescent="0.25">
      <c r="A131" s="8">
        <v>1955</v>
      </c>
      <c r="B131" s="9">
        <v>42994</v>
      </c>
      <c r="C131" s="10" t="s">
        <v>102</v>
      </c>
      <c r="D131" s="11">
        <v>6</v>
      </c>
      <c r="E131" s="11">
        <v>24</v>
      </c>
      <c r="F131" s="11" t="s">
        <v>7</v>
      </c>
      <c r="G131" s="11"/>
      <c r="H131" s="11">
        <v>1</v>
      </c>
      <c r="I131" s="11"/>
      <c r="J131" s="11"/>
      <c r="K131" s="11" t="s">
        <v>16</v>
      </c>
      <c r="L131" s="12" t="s">
        <v>81</v>
      </c>
      <c r="N131" s="10" t="s">
        <v>104</v>
      </c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</row>
    <row r="132" spans="1:254" s="12" customFormat="1" ht="14.25" customHeight="1" x14ac:dyDescent="0.25">
      <c r="A132" s="8">
        <v>1955</v>
      </c>
      <c r="B132" s="9">
        <v>43001</v>
      </c>
      <c r="C132" s="10" t="s">
        <v>41</v>
      </c>
      <c r="D132" s="11">
        <v>7</v>
      </c>
      <c r="E132" s="11">
        <v>19</v>
      </c>
      <c r="F132" s="11" t="s">
        <v>7</v>
      </c>
      <c r="G132" s="11"/>
      <c r="H132" s="11">
        <v>1</v>
      </c>
      <c r="I132" s="11"/>
      <c r="J132" s="11"/>
      <c r="K132" s="11" t="s">
        <v>19</v>
      </c>
      <c r="L132" s="12" t="s">
        <v>20</v>
      </c>
      <c r="N132" s="10" t="s">
        <v>104</v>
      </c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</row>
    <row r="133" spans="1:254" s="12" customFormat="1" ht="14.25" customHeight="1" x14ac:dyDescent="0.25">
      <c r="A133" s="8">
        <v>1955</v>
      </c>
      <c r="B133" s="9">
        <v>43007</v>
      </c>
      <c r="C133" s="10" t="s">
        <v>85</v>
      </c>
      <c r="D133" s="11">
        <v>0</v>
      </c>
      <c r="E133" s="11">
        <v>33</v>
      </c>
      <c r="F133" s="11" t="s">
        <v>7</v>
      </c>
      <c r="G133" s="11"/>
      <c r="H133" s="11">
        <v>1</v>
      </c>
      <c r="I133" s="11"/>
      <c r="J133" s="11"/>
      <c r="K133" s="11" t="s">
        <v>16</v>
      </c>
      <c r="L133" s="12" t="s">
        <v>86</v>
      </c>
      <c r="M133" s="12" t="s">
        <v>87</v>
      </c>
      <c r="N133" s="10" t="s">
        <v>104</v>
      </c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</row>
    <row r="134" spans="1:254" s="12" customFormat="1" ht="14.25" customHeight="1" x14ac:dyDescent="0.25">
      <c r="A134" s="8">
        <v>1955</v>
      </c>
      <c r="B134" s="9">
        <v>43015</v>
      </c>
      <c r="C134" s="10" t="s">
        <v>17</v>
      </c>
      <c r="D134" s="11">
        <v>6</v>
      </c>
      <c r="E134" s="11">
        <v>24</v>
      </c>
      <c r="F134" s="11" t="s">
        <v>7</v>
      </c>
      <c r="G134" s="11">
        <v>1</v>
      </c>
      <c r="H134" s="11"/>
      <c r="I134" s="11"/>
      <c r="J134" s="11"/>
      <c r="K134" s="11" t="s">
        <v>16</v>
      </c>
      <c r="L134" s="12" t="s">
        <v>17</v>
      </c>
      <c r="N134" s="10" t="s">
        <v>104</v>
      </c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</row>
    <row r="135" spans="1:254" s="12" customFormat="1" ht="14.25" customHeight="1" x14ac:dyDescent="0.25">
      <c r="A135" s="8">
        <v>1955</v>
      </c>
      <c r="B135" s="9">
        <v>43025</v>
      </c>
      <c r="C135" s="10" t="s">
        <v>66</v>
      </c>
      <c r="D135" s="11">
        <v>7</v>
      </c>
      <c r="E135" s="11">
        <v>14</v>
      </c>
      <c r="F135" s="11" t="s">
        <v>7</v>
      </c>
      <c r="G135" s="11"/>
      <c r="H135" s="11">
        <v>1</v>
      </c>
      <c r="I135" s="11"/>
      <c r="J135" s="11"/>
      <c r="K135" s="11" t="s">
        <v>19</v>
      </c>
      <c r="L135" s="12" t="s">
        <v>20</v>
      </c>
      <c r="N135" s="10" t="s">
        <v>104</v>
      </c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</row>
    <row r="136" spans="1:254" s="12" customFormat="1" ht="14.25" customHeight="1" x14ac:dyDescent="0.25">
      <c r="A136" s="8">
        <v>1955</v>
      </c>
      <c r="B136" s="9">
        <v>43029</v>
      </c>
      <c r="C136" s="10" t="s">
        <v>200</v>
      </c>
      <c r="D136" s="11">
        <v>6</v>
      </c>
      <c r="E136" s="11">
        <v>50</v>
      </c>
      <c r="F136" s="11" t="s">
        <v>7</v>
      </c>
      <c r="G136" s="11"/>
      <c r="H136" s="11">
        <v>1</v>
      </c>
      <c r="I136" s="11"/>
      <c r="J136" s="11"/>
      <c r="K136" s="11" t="s">
        <v>19</v>
      </c>
      <c r="L136" s="12" t="s">
        <v>20</v>
      </c>
      <c r="N136" s="10" t="s">
        <v>104</v>
      </c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</row>
    <row r="137" spans="1:254" s="12" customFormat="1" ht="14.25" customHeight="1" x14ac:dyDescent="0.25">
      <c r="A137" s="8">
        <v>1955</v>
      </c>
      <c r="B137" s="9">
        <v>43036</v>
      </c>
      <c r="C137" s="10" t="s">
        <v>105</v>
      </c>
      <c r="D137" s="11">
        <v>19</v>
      </c>
      <c r="E137" s="11">
        <v>7</v>
      </c>
      <c r="F137" s="11" t="s">
        <v>6</v>
      </c>
      <c r="G137" s="11">
        <v>1</v>
      </c>
      <c r="H137" s="11"/>
      <c r="I137" s="11"/>
      <c r="J137" s="11"/>
      <c r="K137" s="11" t="s">
        <v>19</v>
      </c>
      <c r="L137" s="12" t="s">
        <v>20</v>
      </c>
      <c r="N137" s="10" t="s">
        <v>104</v>
      </c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</row>
    <row r="138" spans="1:254" s="12" customFormat="1" ht="14.25" customHeight="1" x14ac:dyDescent="0.25">
      <c r="A138" s="8">
        <v>1955</v>
      </c>
      <c r="B138" s="9">
        <v>43042</v>
      </c>
      <c r="C138" s="10" t="s">
        <v>96</v>
      </c>
      <c r="D138" s="11">
        <v>20</v>
      </c>
      <c r="E138" s="11">
        <v>12</v>
      </c>
      <c r="F138" s="11" t="s">
        <v>6</v>
      </c>
      <c r="G138" s="11">
        <v>1</v>
      </c>
      <c r="H138" s="11"/>
      <c r="I138" s="11"/>
      <c r="J138" s="11"/>
      <c r="K138" s="11" t="s">
        <v>19</v>
      </c>
      <c r="L138" s="12" t="s">
        <v>20</v>
      </c>
      <c r="N138" s="10" t="s">
        <v>104</v>
      </c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</row>
    <row r="139" spans="1:254" s="12" customFormat="1" ht="14.25" customHeight="1" x14ac:dyDescent="0.25">
      <c r="A139" s="8">
        <v>1955</v>
      </c>
      <c r="B139" s="9">
        <v>43050</v>
      </c>
      <c r="C139" s="10" t="s">
        <v>21</v>
      </c>
      <c r="D139" s="11">
        <v>0</v>
      </c>
      <c r="E139" s="11">
        <v>41</v>
      </c>
      <c r="F139" s="11" t="s">
        <v>7</v>
      </c>
      <c r="G139" s="11"/>
      <c r="H139" s="11">
        <v>1</v>
      </c>
      <c r="I139" s="11"/>
      <c r="J139" s="11"/>
      <c r="K139" s="11" t="s">
        <v>16</v>
      </c>
      <c r="L139" s="12" t="s">
        <v>20</v>
      </c>
      <c r="N139" s="10" t="s">
        <v>104</v>
      </c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</row>
    <row r="140" spans="1:254" s="12" customFormat="1" ht="14.25" customHeight="1" x14ac:dyDescent="0.25">
      <c r="A140" s="8">
        <v>1955</v>
      </c>
      <c r="B140" s="9">
        <v>43063</v>
      </c>
      <c r="C140" s="10" t="s">
        <v>15</v>
      </c>
      <c r="D140" s="11">
        <v>12</v>
      </c>
      <c r="E140" s="11">
        <v>6</v>
      </c>
      <c r="F140" s="11" t="s">
        <v>6</v>
      </c>
      <c r="G140" s="11">
        <v>1</v>
      </c>
      <c r="H140" s="11"/>
      <c r="I140" s="11"/>
      <c r="J140" s="11"/>
      <c r="K140" s="11" t="s">
        <v>19</v>
      </c>
      <c r="L140" s="12" t="s">
        <v>20</v>
      </c>
      <c r="N140" s="10" t="s">
        <v>104</v>
      </c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</row>
    <row r="141" spans="1:254" s="12" customFormat="1" ht="14.25" customHeight="1" x14ac:dyDescent="0.25">
      <c r="A141" s="36">
        <v>1956</v>
      </c>
      <c r="B141" s="37">
        <v>42992</v>
      </c>
      <c r="C141" s="38" t="s">
        <v>102</v>
      </c>
      <c r="D141" s="39">
        <v>0</v>
      </c>
      <c r="E141" s="39">
        <v>13</v>
      </c>
      <c r="F141" s="39" t="s">
        <v>7</v>
      </c>
      <c r="G141" s="39"/>
      <c r="H141" s="39">
        <v>1</v>
      </c>
      <c r="I141" s="39"/>
      <c r="J141" s="39"/>
      <c r="K141" s="39" t="s">
        <v>19</v>
      </c>
      <c r="L141" s="40" t="s">
        <v>20</v>
      </c>
      <c r="M141" s="40"/>
      <c r="N141" s="38" t="s">
        <v>108</v>
      </c>
      <c r="O141" s="40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</row>
    <row r="142" spans="1:254" s="12" customFormat="1" ht="14.25" customHeight="1" x14ac:dyDescent="0.25">
      <c r="A142" s="36">
        <v>1956</v>
      </c>
      <c r="B142" s="37">
        <v>42999</v>
      </c>
      <c r="C142" s="38" t="s">
        <v>41</v>
      </c>
      <c r="D142" s="39">
        <v>12</v>
      </c>
      <c r="E142" s="39">
        <v>6</v>
      </c>
      <c r="F142" s="39" t="s">
        <v>6</v>
      </c>
      <c r="G142" s="39">
        <v>1</v>
      </c>
      <c r="H142" s="39"/>
      <c r="I142" s="39"/>
      <c r="J142" s="39"/>
      <c r="K142" s="39" t="s">
        <v>16</v>
      </c>
      <c r="L142" s="40" t="s">
        <v>42</v>
      </c>
      <c r="M142" s="40" t="s">
        <v>45</v>
      </c>
      <c r="N142" s="38" t="s">
        <v>108</v>
      </c>
      <c r="O142" s="40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</row>
    <row r="143" spans="1:254" s="12" customFormat="1" ht="14.25" customHeight="1" x14ac:dyDescent="0.25">
      <c r="A143" s="36">
        <v>1956</v>
      </c>
      <c r="B143" s="37">
        <v>43006</v>
      </c>
      <c r="C143" s="38" t="s">
        <v>107</v>
      </c>
      <c r="D143" s="39">
        <v>32</v>
      </c>
      <c r="E143" s="39">
        <v>0</v>
      </c>
      <c r="F143" s="39" t="s">
        <v>6</v>
      </c>
      <c r="G143" s="39">
        <v>1</v>
      </c>
      <c r="H143" s="39"/>
      <c r="I143" s="39"/>
      <c r="J143" s="39"/>
      <c r="K143" s="39" t="s">
        <v>19</v>
      </c>
      <c r="L143" s="40" t="s">
        <v>20</v>
      </c>
      <c r="M143" s="40"/>
      <c r="N143" s="38" t="s">
        <v>108</v>
      </c>
      <c r="O143" s="40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</row>
    <row r="144" spans="1:254" s="12" customFormat="1" ht="14.25" customHeight="1" x14ac:dyDescent="0.25">
      <c r="A144" s="36">
        <v>1956</v>
      </c>
      <c r="B144" s="37">
        <v>43013</v>
      </c>
      <c r="C144" s="38" t="s">
        <v>17</v>
      </c>
      <c r="D144" s="39">
        <v>27</v>
      </c>
      <c r="E144" s="39">
        <v>6</v>
      </c>
      <c r="F144" s="39" t="s">
        <v>6</v>
      </c>
      <c r="G144" s="39">
        <v>1</v>
      </c>
      <c r="H144" s="39"/>
      <c r="I144" s="39"/>
      <c r="J144" s="39"/>
      <c r="K144" s="39" t="s">
        <v>19</v>
      </c>
      <c r="L144" s="40" t="s">
        <v>20</v>
      </c>
      <c r="M144" s="40"/>
      <c r="N144" s="38" t="s">
        <v>108</v>
      </c>
      <c r="O144" s="40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</row>
    <row r="145" spans="1:254" s="12" customFormat="1" ht="14.25" customHeight="1" x14ac:dyDescent="0.25">
      <c r="A145" s="36">
        <v>1956</v>
      </c>
      <c r="B145" s="37">
        <v>43020</v>
      </c>
      <c r="C145" s="38" t="s">
        <v>66</v>
      </c>
      <c r="D145" s="39">
        <v>33</v>
      </c>
      <c r="E145" s="39">
        <v>19</v>
      </c>
      <c r="F145" s="39" t="s">
        <v>6</v>
      </c>
      <c r="G145" s="39">
        <v>1</v>
      </c>
      <c r="H145" s="39"/>
      <c r="I145" s="39"/>
      <c r="J145" s="39"/>
      <c r="K145" s="39" t="s">
        <v>16</v>
      </c>
      <c r="L145" s="40" t="s">
        <v>67</v>
      </c>
      <c r="M145" s="40" t="s">
        <v>68</v>
      </c>
      <c r="N145" s="38" t="s">
        <v>108</v>
      </c>
      <c r="O145" s="40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</row>
    <row r="146" spans="1:254" s="12" customFormat="1" ht="14.25" customHeight="1" x14ac:dyDescent="0.25">
      <c r="A146" s="36">
        <v>1956</v>
      </c>
      <c r="B146" s="37">
        <v>43027</v>
      </c>
      <c r="C146" s="38" t="s">
        <v>200</v>
      </c>
      <c r="D146" s="39">
        <v>0</v>
      </c>
      <c r="E146" s="39">
        <v>33</v>
      </c>
      <c r="F146" s="39" t="s">
        <v>7</v>
      </c>
      <c r="G146" s="39"/>
      <c r="H146" s="39">
        <v>1</v>
      </c>
      <c r="I146" s="39"/>
      <c r="J146" s="39"/>
      <c r="K146" s="39" t="s">
        <v>16</v>
      </c>
      <c r="L146" s="40" t="s">
        <v>81</v>
      </c>
      <c r="M146" s="40" t="s">
        <v>82</v>
      </c>
      <c r="N146" s="38" t="s">
        <v>108</v>
      </c>
      <c r="O146" s="40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</row>
    <row r="147" spans="1:254" s="12" customFormat="1" ht="14.25" customHeight="1" x14ac:dyDescent="0.25">
      <c r="A147" s="36">
        <v>1956</v>
      </c>
      <c r="B147" s="37">
        <v>43034</v>
      </c>
      <c r="C147" s="38" t="s">
        <v>105</v>
      </c>
      <c r="D147" s="39">
        <v>6</v>
      </c>
      <c r="E147" s="39">
        <v>12</v>
      </c>
      <c r="F147" s="39" t="s">
        <v>7</v>
      </c>
      <c r="G147" s="39"/>
      <c r="H147" s="39">
        <v>1</v>
      </c>
      <c r="I147" s="39"/>
      <c r="J147" s="39"/>
      <c r="K147" s="39" t="s">
        <v>19</v>
      </c>
      <c r="L147" s="40" t="s">
        <v>20</v>
      </c>
      <c r="M147" s="40"/>
      <c r="N147" s="38" t="s">
        <v>108</v>
      </c>
      <c r="O147" s="40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</row>
    <row r="148" spans="1:254" s="12" customFormat="1" ht="14.25" customHeight="1" x14ac:dyDescent="0.25">
      <c r="A148" s="36">
        <v>1956</v>
      </c>
      <c r="B148" s="37">
        <v>43042</v>
      </c>
      <c r="C148" s="38" t="s">
        <v>96</v>
      </c>
      <c r="D148" s="39">
        <v>6</v>
      </c>
      <c r="E148" s="39">
        <v>6</v>
      </c>
      <c r="F148" s="39" t="s">
        <v>8</v>
      </c>
      <c r="G148" s="39"/>
      <c r="H148" s="39"/>
      <c r="I148" s="39">
        <v>1</v>
      </c>
      <c r="J148" s="39"/>
      <c r="K148" s="39" t="s">
        <v>16</v>
      </c>
      <c r="L148" s="40" t="s">
        <v>96</v>
      </c>
      <c r="M148" s="40"/>
      <c r="N148" s="38" t="s">
        <v>108</v>
      </c>
      <c r="O148" s="40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</row>
    <row r="149" spans="1:254" s="12" customFormat="1" ht="14.25" customHeight="1" x14ac:dyDescent="0.25">
      <c r="A149" s="36">
        <v>1956</v>
      </c>
      <c r="B149" s="37">
        <v>43048</v>
      </c>
      <c r="C149" s="38" t="s">
        <v>21</v>
      </c>
      <c r="D149" s="39">
        <v>6</v>
      </c>
      <c r="E149" s="39">
        <v>38</v>
      </c>
      <c r="F149" s="39" t="s">
        <v>7</v>
      </c>
      <c r="G149" s="39"/>
      <c r="H149" s="39">
        <v>1</v>
      </c>
      <c r="I149" s="39"/>
      <c r="J149" s="39"/>
      <c r="K149" s="39" t="s">
        <v>16</v>
      </c>
      <c r="L149" s="40" t="s">
        <v>20</v>
      </c>
      <c r="M149" s="40" t="s">
        <v>54</v>
      </c>
      <c r="N149" s="38" t="s">
        <v>108</v>
      </c>
      <c r="O149" s="40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</row>
    <row r="150" spans="1:254" s="12" customFormat="1" ht="14.25" customHeight="1" x14ac:dyDescent="0.25">
      <c r="A150" s="36">
        <v>1956</v>
      </c>
      <c r="B150" s="37">
        <v>43061</v>
      </c>
      <c r="C150" s="38" t="s">
        <v>15</v>
      </c>
      <c r="D150" s="39">
        <v>0</v>
      </c>
      <c r="E150" s="39">
        <v>6</v>
      </c>
      <c r="F150" s="39" t="s">
        <v>7</v>
      </c>
      <c r="G150" s="39"/>
      <c r="H150" s="39">
        <v>1</v>
      </c>
      <c r="I150" s="39"/>
      <c r="J150" s="39"/>
      <c r="K150" s="39" t="s">
        <v>16</v>
      </c>
      <c r="L150" s="40" t="s">
        <v>15</v>
      </c>
      <c r="M150" s="40"/>
      <c r="N150" s="38" t="s">
        <v>108</v>
      </c>
      <c r="O150" s="40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</row>
    <row r="151" spans="1:254" s="12" customFormat="1" ht="14.25" customHeight="1" x14ac:dyDescent="0.25">
      <c r="A151" s="8">
        <v>1957</v>
      </c>
      <c r="B151" s="9">
        <v>42992</v>
      </c>
      <c r="C151" s="10" t="s">
        <v>102</v>
      </c>
      <c r="D151" s="11">
        <v>0</v>
      </c>
      <c r="E151" s="11">
        <v>27</v>
      </c>
      <c r="F151" s="11" t="s">
        <v>7</v>
      </c>
      <c r="G151" s="11"/>
      <c r="H151" s="11">
        <v>1</v>
      </c>
      <c r="I151" s="11"/>
      <c r="J151" s="11"/>
      <c r="K151" s="11" t="s">
        <v>16</v>
      </c>
      <c r="L151" s="12" t="s">
        <v>81</v>
      </c>
      <c r="N151" s="10" t="s">
        <v>108</v>
      </c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</row>
    <row r="152" spans="1:254" s="12" customFormat="1" ht="14.25" customHeight="1" x14ac:dyDescent="0.25">
      <c r="A152" s="8">
        <v>1957</v>
      </c>
      <c r="B152" s="9">
        <v>42998</v>
      </c>
      <c r="C152" s="10" t="s">
        <v>109</v>
      </c>
      <c r="D152" s="11">
        <v>7</v>
      </c>
      <c r="E152" s="11">
        <v>40</v>
      </c>
      <c r="F152" s="11" t="s">
        <v>7</v>
      </c>
      <c r="G152" s="11"/>
      <c r="H152" s="11">
        <v>1</v>
      </c>
      <c r="I152" s="11"/>
      <c r="J152" s="11"/>
      <c r="K152" s="11" t="s">
        <v>16</v>
      </c>
      <c r="L152" s="12" t="s">
        <v>20</v>
      </c>
      <c r="M152" s="12" t="s">
        <v>54</v>
      </c>
      <c r="N152" s="10" t="s">
        <v>108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</row>
    <row r="153" spans="1:254" s="12" customFormat="1" ht="14.25" customHeight="1" x14ac:dyDescent="0.25">
      <c r="A153" s="8">
        <v>1957</v>
      </c>
      <c r="B153" s="9">
        <v>43005</v>
      </c>
      <c r="C153" s="10" t="s">
        <v>107</v>
      </c>
      <c r="D153" s="11">
        <v>7</v>
      </c>
      <c r="E153" s="11">
        <v>19</v>
      </c>
      <c r="F153" s="11" t="s">
        <v>7</v>
      </c>
      <c r="G153" s="11"/>
      <c r="H153" s="11">
        <v>1</v>
      </c>
      <c r="I153" s="11"/>
      <c r="J153" s="11"/>
      <c r="K153" s="11" t="s">
        <v>19</v>
      </c>
      <c r="L153" s="12" t="s">
        <v>20</v>
      </c>
      <c r="N153" s="10" t="s">
        <v>108</v>
      </c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</row>
    <row r="154" spans="1:254" s="12" customFormat="1" ht="14.25" customHeight="1" x14ac:dyDescent="0.25">
      <c r="A154" s="8">
        <v>1957</v>
      </c>
      <c r="B154" s="9">
        <v>43012</v>
      </c>
      <c r="C154" s="10" t="s">
        <v>17</v>
      </c>
      <c r="D154" s="11">
        <v>6</v>
      </c>
      <c r="E154" s="11">
        <v>19</v>
      </c>
      <c r="F154" s="11" t="s">
        <v>7</v>
      </c>
      <c r="G154" s="11"/>
      <c r="H154" s="11">
        <v>1</v>
      </c>
      <c r="I154" s="11"/>
      <c r="J154" s="11"/>
      <c r="K154" s="11" t="s">
        <v>16</v>
      </c>
      <c r="L154" s="12" t="s">
        <v>17</v>
      </c>
      <c r="N154" s="10" t="s">
        <v>108</v>
      </c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</row>
    <row r="155" spans="1:254" s="12" customFormat="1" ht="14.25" customHeight="1" x14ac:dyDescent="0.25">
      <c r="A155" s="8">
        <v>1957</v>
      </c>
      <c r="B155" s="9">
        <v>43050</v>
      </c>
      <c r="C155" s="10" t="s">
        <v>110</v>
      </c>
      <c r="D155" s="11">
        <v>12</v>
      </c>
      <c r="E155" s="11">
        <v>38</v>
      </c>
      <c r="F155" s="11" t="s">
        <v>7</v>
      </c>
      <c r="G155" s="11"/>
      <c r="H155" s="11">
        <v>1</v>
      </c>
      <c r="I155" s="11"/>
      <c r="J155" s="11"/>
      <c r="K155" s="11" t="s">
        <v>16</v>
      </c>
      <c r="L155" s="12" t="s">
        <v>110</v>
      </c>
      <c r="M155" s="12" t="s">
        <v>111</v>
      </c>
      <c r="N155" s="10" t="s">
        <v>108</v>
      </c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</row>
    <row r="156" spans="1:254" s="12" customFormat="1" ht="14.25" customHeight="1" x14ac:dyDescent="0.25">
      <c r="A156" s="8">
        <v>1957</v>
      </c>
      <c r="B156" s="9">
        <v>43034</v>
      </c>
      <c r="C156" s="10" t="s">
        <v>105</v>
      </c>
      <c r="D156" s="11">
        <v>0</v>
      </c>
      <c r="E156" s="11">
        <v>33</v>
      </c>
      <c r="F156" s="11" t="s">
        <v>7</v>
      </c>
      <c r="G156" s="11"/>
      <c r="H156" s="11">
        <v>1</v>
      </c>
      <c r="I156" s="11"/>
      <c r="J156" s="11"/>
      <c r="K156" s="11" t="s">
        <v>16</v>
      </c>
      <c r="L156" s="12" t="s">
        <v>105</v>
      </c>
      <c r="N156" s="10" t="s">
        <v>108</v>
      </c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</row>
    <row r="157" spans="1:254" s="12" customFormat="1" ht="14.25" customHeight="1" x14ac:dyDescent="0.25">
      <c r="A157" s="8">
        <v>1957</v>
      </c>
      <c r="B157" s="9">
        <v>43040</v>
      </c>
      <c r="C157" s="10" t="s">
        <v>96</v>
      </c>
      <c r="D157" s="11">
        <v>0</v>
      </c>
      <c r="E157" s="11">
        <v>21</v>
      </c>
      <c r="F157" s="11" t="s">
        <v>7</v>
      </c>
      <c r="G157" s="11"/>
      <c r="H157" s="11">
        <v>1</v>
      </c>
      <c r="I157" s="11"/>
      <c r="J157" s="11"/>
      <c r="K157" s="11" t="s">
        <v>19</v>
      </c>
      <c r="L157" s="12" t="s">
        <v>20</v>
      </c>
      <c r="N157" s="10" t="s">
        <v>108</v>
      </c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</row>
    <row r="158" spans="1:254" s="12" customFormat="1" ht="14.25" customHeight="1" x14ac:dyDescent="0.25">
      <c r="A158" s="8">
        <v>1957</v>
      </c>
      <c r="B158" s="9">
        <v>43054</v>
      </c>
      <c r="C158" s="10" t="s">
        <v>21</v>
      </c>
      <c r="D158" s="11">
        <v>0</v>
      </c>
      <c r="E158" s="11">
        <v>31</v>
      </c>
      <c r="F158" s="11" t="s">
        <v>7</v>
      </c>
      <c r="G158" s="11"/>
      <c r="H158" s="11">
        <v>1</v>
      </c>
      <c r="I158" s="11"/>
      <c r="J158" s="11"/>
      <c r="K158" s="11" t="s">
        <v>16</v>
      </c>
      <c r="L158" s="12" t="s">
        <v>20</v>
      </c>
      <c r="N158" s="10" t="s">
        <v>108</v>
      </c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</row>
    <row r="159" spans="1:254" s="12" customFormat="1" ht="14.25" customHeight="1" x14ac:dyDescent="0.25">
      <c r="A159" s="8">
        <v>1957</v>
      </c>
      <c r="B159" s="9">
        <v>43061</v>
      </c>
      <c r="C159" s="10" t="s">
        <v>88</v>
      </c>
      <c r="D159" s="11">
        <v>0</v>
      </c>
      <c r="E159" s="11">
        <v>20</v>
      </c>
      <c r="F159" s="11" t="s">
        <v>7</v>
      </c>
      <c r="G159" s="11"/>
      <c r="H159" s="11">
        <v>1</v>
      </c>
      <c r="I159" s="11"/>
      <c r="J159" s="11"/>
      <c r="K159" s="11" t="s">
        <v>19</v>
      </c>
      <c r="L159" s="12" t="s">
        <v>20</v>
      </c>
      <c r="N159" s="10" t="s">
        <v>108</v>
      </c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</row>
    <row r="160" spans="1:254" s="12" customFormat="1" ht="14.25" customHeight="1" x14ac:dyDescent="0.25">
      <c r="A160" s="8">
        <v>1957</v>
      </c>
      <c r="B160" s="9">
        <v>43067</v>
      </c>
      <c r="C160" s="10" t="s">
        <v>15</v>
      </c>
      <c r="D160" s="11">
        <v>0</v>
      </c>
      <c r="E160" s="11">
        <v>13</v>
      </c>
      <c r="F160" s="11" t="s">
        <v>7</v>
      </c>
      <c r="G160" s="11"/>
      <c r="H160" s="11">
        <v>1</v>
      </c>
      <c r="I160" s="11"/>
      <c r="J160" s="11"/>
      <c r="K160" s="11" t="s">
        <v>19</v>
      </c>
      <c r="L160" s="12" t="s">
        <v>20</v>
      </c>
      <c r="N160" s="10" t="s">
        <v>108</v>
      </c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</row>
    <row r="161" spans="1:254" s="12" customFormat="1" ht="14.25" customHeight="1" x14ac:dyDescent="0.25">
      <c r="A161" s="36">
        <v>1958</v>
      </c>
      <c r="B161" s="37">
        <v>42990</v>
      </c>
      <c r="C161" s="38" t="s">
        <v>102</v>
      </c>
      <c r="D161" s="39">
        <v>13</v>
      </c>
      <c r="E161" s="39">
        <v>6</v>
      </c>
      <c r="F161" s="39" t="s">
        <v>6</v>
      </c>
      <c r="G161" s="39">
        <v>1</v>
      </c>
      <c r="H161" s="39"/>
      <c r="I161" s="39"/>
      <c r="J161" s="39"/>
      <c r="K161" s="39" t="s">
        <v>19</v>
      </c>
      <c r="L161" s="40" t="s">
        <v>20</v>
      </c>
      <c r="M161" s="40"/>
      <c r="N161" s="38" t="s">
        <v>108</v>
      </c>
      <c r="O161" s="40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</row>
    <row r="162" spans="1:254" s="12" customFormat="1" ht="14.25" customHeight="1" x14ac:dyDescent="0.25">
      <c r="A162" s="36">
        <v>1958</v>
      </c>
      <c r="B162" s="37">
        <v>42997</v>
      </c>
      <c r="C162" s="38" t="s">
        <v>109</v>
      </c>
      <c r="D162" s="39">
        <v>6</v>
      </c>
      <c r="E162" s="39">
        <v>12</v>
      </c>
      <c r="F162" s="39" t="s">
        <v>7</v>
      </c>
      <c r="G162" s="39"/>
      <c r="H162" s="39">
        <v>1</v>
      </c>
      <c r="I162" s="39"/>
      <c r="J162" s="39"/>
      <c r="K162" s="39" t="s">
        <v>19</v>
      </c>
      <c r="L162" s="40" t="s">
        <v>20</v>
      </c>
      <c r="M162" s="40"/>
      <c r="N162" s="38" t="s">
        <v>108</v>
      </c>
      <c r="O162" s="40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</row>
    <row r="163" spans="1:254" s="12" customFormat="1" ht="14.25" customHeight="1" x14ac:dyDescent="0.25">
      <c r="A163" s="36">
        <v>1958</v>
      </c>
      <c r="B163" s="37">
        <v>43004</v>
      </c>
      <c r="C163" s="38" t="s">
        <v>65</v>
      </c>
      <c r="D163" s="39">
        <v>0</v>
      </c>
      <c r="E163" s="39">
        <v>13</v>
      </c>
      <c r="F163" s="39" t="s">
        <v>7</v>
      </c>
      <c r="G163" s="39"/>
      <c r="H163" s="39">
        <v>1</v>
      </c>
      <c r="I163" s="39"/>
      <c r="J163" s="39"/>
      <c r="K163" s="39" t="s">
        <v>16</v>
      </c>
      <c r="L163" s="40" t="s">
        <v>65</v>
      </c>
      <c r="M163" s="40"/>
      <c r="N163" s="38" t="s">
        <v>108</v>
      </c>
      <c r="O163" s="40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</row>
    <row r="164" spans="1:254" s="12" customFormat="1" ht="14.25" customHeight="1" x14ac:dyDescent="0.25">
      <c r="A164" s="36">
        <v>1958</v>
      </c>
      <c r="B164" s="37">
        <v>43011</v>
      </c>
      <c r="C164" s="38" t="s">
        <v>17</v>
      </c>
      <c r="D164" s="39">
        <v>12</v>
      </c>
      <c r="E164" s="39">
        <v>14</v>
      </c>
      <c r="F164" s="39" t="s">
        <v>7</v>
      </c>
      <c r="G164" s="39"/>
      <c r="H164" s="39">
        <v>1</v>
      </c>
      <c r="I164" s="39"/>
      <c r="J164" s="39"/>
      <c r="K164" s="39" t="s">
        <v>19</v>
      </c>
      <c r="L164" s="40" t="s">
        <v>20</v>
      </c>
      <c r="M164" s="40"/>
      <c r="N164" s="38" t="s">
        <v>108</v>
      </c>
      <c r="O164" s="40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</row>
    <row r="165" spans="1:254" s="12" customFormat="1" ht="14.25" customHeight="1" x14ac:dyDescent="0.25">
      <c r="A165" s="36">
        <v>1958</v>
      </c>
      <c r="B165" s="37">
        <v>43018</v>
      </c>
      <c r="C165" s="38" t="s">
        <v>15</v>
      </c>
      <c r="D165" s="39">
        <v>0</v>
      </c>
      <c r="E165" s="39">
        <v>33</v>
      </c>
      <c r="F165" s="39" t="s">
        <v>7</v>
      </c>
      <c r="G165" s="39"/>
      <c r="H165" s="39">
        <v>1</v>
      </c>
      <c r="I165" s="39"/>
      <c r="J165" s="39"/>
      <c r="K165" s="39" t="s">
        <v>16</v>
      </c>
      <c r="L165" s="40" t="s">
        <v>15</v>
      </c>
      <c r="M165" s="40"/>
      <c r="N165" s="38" t="s">
        <v>108</v>
      </c>
      <c r="O165" s="40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</row>
    <row r="166" spans="1:254" s="12" customFormat="1" ht="14.25" customHeight="1" x14ac:dyDescent="0.25">
      <c r="A166" s="36">
        <v>1958</v>
      </c>
      <c r="B166" s="37">
        <v>43032</v>
      </c>
      <c r="C166" s="38" t="s">
        <v>105</v>
      </c>
      <c r="D166" s="39">
        <v>27</v>
      </c>
      <c r="E166" s="39">
        <v>6</v>
      </c>
      <c r="F166" s="39" t="s">
        <v>6</v>
      </c>
      <c r="G166" s="39">
        <v>1</v>
      </c>
      <c r="H166" s="39"/>
      <c r="I166" s="39"/>
      <c r="J166" s="39"/>
      <c r="K166" s="39" t="s">
        <v>19</v>
      </c>
      <c r="L166" s="40" t="s">
        <v>20</v>
      </c>
      <c r="M166" s="40"/>
      <c r="N166" s="38" t="s">
        <v>108</v>
      </c>
      <c r="O166" s="40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</row>
    <row r="167" spans="1:254" s="12" customFormat="1" ht="14.25" customHeight="1" x14ac:dyDescent="0.25">
      <c r="A167" s="36">
        <v>1958</v>
      </c>
      <c r="B167" s="37">
        <v>43040</v>
      </c>
      <c r="C167" s="38" t="s">
        <v>96</v>
      </c>
      <c r="D167" s="39">
        <v>13</v>
      </c>
      <c r="E167" s="39">
        <v>19</v>
      </c>
      <c r="F167" s="39" t="s">
        <v>7</v>
      </c>
      <c r="G167" s="39"/>
      <c r="H167" s="39">
        <v>1</v>
      </c>
      <c r="I167" s="39"/>
      <c r="J167" s="39"/>
      <c r="K167" s="39" t="s">
        <v>19</v>
      </c>
      <c r="L167" s="40" t="s">
        <v>20</v>
      </c>
      <c r="M167" s="40"/>
      <c r="N167" s="38" t="s">
        <v>108</v>
      </c>
      <c r="O167" s="40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</row>
    <row r="168" spans="1:254" s="12" customFormat="1" ht="14.25" customHeight="1" x14ac:dyDescent="0.25">
      <c r="A168" s="36">
        <v>1958</v>
      </c>
      <c r="B168" s="37">
        <v>43046</v>
      </c>
      <c r="C168" s="38" t="s">
        <v>21</v>
      </c>
      <c r="D168" s="39">
        <v>6</v>
      </c>
      <c r="E168" s="39">
        <v>7</v>
      </c>
      <c r="F168" s="39" t="s">
        <v>7</v>
      </c>
      <c r="G168" s="39"/>
      <c r="H168" s="39">
        <v>1</v>
      </c>
      <c r="I168" s="39"/>
      <c r="J168" s="39"/>
      <c r="K168" s="39" t="s">
        <v>19</v>
      </c>
      <c r="L168" s="40" t="s">
        <v>20</v>
      </c>
      <c r="M168" s="40"/>
      <c r="N168" s="38" t="s">
        <v>108</v>
      </c>
      <c r="O168" s="40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</row>
    <row r="169" spans="1:254" s="12" customFormat="1" ht="14.25" customHeight="1" x14ac:dyDescent="0.25">
      <c r="A169" s="36">
        <v>1958</v>
      </c>
      <c r="B169" s="37">
        <v>43053</v>
      </c>
      <c r="C169" s="38" t="s">
        <v>197</v>
      </c>
      <c r="D169" s="39">
        <v>30</v>
      </c>
      <c r="E169" s="39">
        <v>0</v>
      </c>
      <c r="F169" s="39" t="s">
        <v>6</v>
      </c>
      <c r="G169" s="39">
        <v>1</v>
      </c>
      <c r="H169" s="39"/>
      <c r="I169" s="39"/>
      <c r="J169" s="39"/>
      <c r="K169" s="39" t="s">
        <v>19</v>
      </c>
      <c r="L169" s="40" t="s">
        <v>20</v>
      </c>
      <c r="M169" s="40"/>
      <c r="N169" s="38" t="s">
        <v>108</v>
      </c>
      <c r="O169" s="40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</row>
    <row r="170" spans="1:254" s="12" customFormat="1" ht="14.25" customHeight="1" x14ac:dyDescent="0.25">
      <c r="A170" s="36">
        <v>1958</v>
      </c>
      <c r="B170" s="37">
        <v>43060</v>
      </c>
      <c r="C170" s="38" t="s">
        <v>88</v>
      </c>
      <c r="D170" s="39">
        <v>0</v>
      </c>
      <c r="E170" s="39">
        <v>52</v>
      </c>
      <c r="F170" s="39" t="s">
        <v>7</v>
      </c>
      <c r="G170" s="39"/>
      <c r="H170" s="39">
        <v>1</v>
      </c>
      <c r="I170" s="39"/>
      <c r="J170" s="39"/>
      <c r="K170" s="39" t="s">
        <v>16</v>
      </c>
      <c r="L170" s="40" t="s">
        <v>112</v>
      </c>
      <c r="M170" s="40"/>
      <c r="N170" s="38" t="s">
        <v>108</v>
      </c>
      <c r="O170" s="40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</row>
    <row r="171" spans="1:254" s="12" customFormat="1" ht="14.25" customHeight="1" x14ac:dyDescent="0.25">
      <c r="A171" s="8">
        <v>1959</v>
      </c>
      <c r="B171" s="9">
        <v>42989</v>
      </c>
      <c r="C171" s="10" t="s">
        <v>102</v>
      </c>
      <c r="D171" s="11">
        <v>6</v>
      </c>
      <c r="E171" s="11">
        <v>18</v>
      </c>
      <c r="F171" s="11" t="s">
        <v>7</v>
      </c>
      <c r="G171" s="11"/>
      <c r="H171" s="11">
        <v>1</v>
      </c>
      <c r="I171" s="11"/>
      <c r="J171" s="11"/>
      <c r="K171" s="11" t="s">
        <v>16</v>
      </c>
      <c r="L171" s="12" t="s">
        <v>81</v>
      </c>
      <c r="N171" s="10" t="s">
        <v>108</v>
      </c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</row>
    <row r="172" spans="1:254" s="12" customFormat="1" ht="14.25" customHeight="1" x14ac:dyDescent="0.25">
      <c r="A172" s="8">
        <v>1959</v>
      </c>
      <c r="B172" s="9">
        <v>42996</v>
      </c>
      <c r="C172" s="10" t="s">
        <v>109</v>
      </c>
      <c r="D172" s="11">
        <v>0</v>
      </c>
      <c r="E172" s="11">
        <v>7</v>
      </c>
      <c r="F172" s="11" t="s">
        <v>7</v>
      </c>
      <c r="G172" s="11"/>
      <c r="H172" s="11">
        <v>1</v>
      </c>
      <c r="I172" s="11"/>
      <c r="J172" s="11"/>
      <c r="K172" s="11" t="s">
        <v>16</v>
      </c>
      <c r="L172" s="12" t="s">
        <v>20</v>
      </c>
      <c r="M172" s="12" t="s">
        <v>103</v>
      </c>
      <c r="N172" s="10" t="s">
        <v>108</v>
      </c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</row>
    <row r="173" spans="1:254" s="12" customFormat="1" ht="14.25" customHeight="1" x14ac:dyDescent="0.25">
      <c r="A173" s="8">
        <v>1959</v>
      </c>
      <c r="B173" s="9">
        <v>43003</v>
      </c>
      <c r="C173" s="10" t="s">
        <v>107</v>
      </c>
      <c r="D173" s="11">
        <v>13</v>
      </c>
      <c r="E173" s="11">
        <v>12</v>
      </c>
      <c r="F173" s="11" t="s">
        <v>6</v>
      </c>
      <c r="G173" s="11">
        <v>1</v>
      </c>
      <c r="H173" s="11"/>
      <c r="I173" s="11"/>
      <c r="J173" s="11"/>
      <c r="K173" s="11" t="s">
        <v>19</v>
      </c>
      <c r="L173" s="12" t="s">
        <v>20</v>
      </c>
      <c r="N173" s="10" t="s">
        <v>108</v>
      </c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</row>
    <row r="174" spans="1:254" s="12" customFormat="1" ht="14.25" customHeight="1" x14ac:dyDescent="0.25">
      <c r="A174" s="8">
        <v>1959</v>
      </c>
      <c r="B174" s="9">
        <v>43010</v>
      </c>
      <c r="C174" s="10" t="s">
        <v>17</v>
      </c>
      <c r="D174" s="11">
        <v>20</v>
      </c>
      <c r="E174" s="11">
        <v>7</v>
      </c>
      <c r="F174" s="11" t="s">
        <v>6</v>
      </c>
      <c r="G174" s="11">
        <v>1</v>
      </c>
      <c r="H174" s="11"/>
      <c r="I174" s="11"/>
      <c r="J174" s="11"/>
      <c r="K174" s="11" t="s">
        <v>16</v>
      </c>
      <c r="L174" s="12" t="s">
        <v>17</v>
      </c>
      <c r="N174" s="10" t="s">
        <v>108</v>
      </c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</row>
    <row r="175" spans="1:254" s="12" customFormat="1" ht="14.25" customHeight="1" x14ac:dyDescent="0.25">
      <c r="A175" s="8">
        <v>1959</v>
      </c>
      <c r="B175" s="9">
        <v>43017</v>
      </c>
      <c r="C175" s="10" t="s">
        <v>15</v>
      </c>
      <c r="D175" s="11">
        <v>0</v>
      </c>
      <c r="E175" s="11">
        <v>14</v>
      </c>
      <c r="F175" s="11" t="s">
        <v>7</v>
      </c>
      <c r="G175" s="11"/>
      <c r="H175" s="11">
        <v>1</v>
      </c>
      <c r="I175" s="11"/>
      <c r="J175" s="11"/>
      <c r="K175" s="11" t="s">
        <v>19</v>
      </c>
      <c r="L175" s="12" t="s">
        <v>20</v>
      </c>
      <c r="N175" s="10" t="s">
        <v>108</v>
      </c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</row>
    <row r="176" spans="1:254" s="12" customFormat="1" ht="14.25" customHeight="1" x14ac:dyDescent="0.25">
      <c r="A176" s="8">
        <v>1959</v>
      </c>
      <c r="B176" s="9">
        <v>43024</v>
      </c>
      <c r="C176" s="10" t="s">
        <v>113</v>
      </c>
      <c r="D176" s="11">
        <v>25</v>
      </c>
      <c r="E176" s="11">
        <v>6</v>
      </c>
      <c r="F176" s="11" t="s">
        <v>6</v>
      </c>
      <c r="G176" s="11">
        <v>1</v>
      </c>
      <c r="H176" s="11"/>
      <c r="I176" s="11"/>
      <c r="J176" s="11"/>
      <c r="K176" s="11" t="s">
        <v>19</v>
      </c>
      <c r="L176" s="12" t="s">
        <v>20</v>
      </c>
      <c r="N176" s="10" t="s">
        <v>108</v>
      </c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</row>
    <row r="177" spans="1:254" s="12" customFormat="1" ht="14.25" customHeight="1" x14ac:dyDescent="0.25">
      <c r="A177" s="8">
        <v>1959</v>
      </c>
      <c r="B177" s="9">
        <v>43032</v>
      </c>
      <c r="C177" s="10" t="s">
        <v>105</v>
      </c>
      <c r="D177" s="11">
        <v>13</v>
      </c>
      <c r="E177" s="11">
        <v>7</v>
      </c>
      <c r="F177" s="11" t="s">
        <v>6</v>
      </c>
      <c r="G177" s="11">
        <v>1</v>
      </c>
      <c r="H177" s="11"/>
      <c r="I177" s="11"/>
      <c r="J177" s="11"/>
      <c r="K177" s="11" t="s">
        <v>16</v>
      </c>
      <c r="L177" s="12" t="s">
        <v>105</v>
      </c>
      <c r="N177" s="10" t="s">
        <v>108</v>
      </c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</row>
    <row r="178" spans="1:254" s="12" customFormat="1" ht="14.25" customHeight="1" x14ac:dyDescent="0.25">
      <c r="A178" s="8">
        <v>1959</v>
      </c>
      <c r="B178" s="9">
        <v>43038</v>
      </c>
      <c r="C178" s="10" t="s">
        <v>96</v>
      </c>
      <c r="D178" s="11">
        <v>6</v>
      </c>
      <c r="E178" s="11">
        <v>33</v>
      </c>
      <c r="F178" s="11" t="s">
        <v>7</v>
      </c>
      <c r="G178" s="11"/>
      <c r="H178" s="11">
        <v>1</v>
      </c>
      <c r="I178" s="11"/>
      <c r="J178" s="11"/>
      <c r="K178" s="11" t="s">
        <v>19</v>
      </c>
      <c r="L178" s="12" t="s">
        <v>20</v>
      </c>
      <c r="N178" s="10" t="s">
        <v>108</v>
      </c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</row>
    <row r="179" spans="1:254" s="12" customFormat="1" ht="14.25" customHeight="1" x14ac:dyDescent="0.25">
      <c r="A179" s="8">
        <v>1959</v>
      </c>
      <c r="B179" s="9">
        <v>43046</v>
      </c>
      <c r="C179" s="10" t="s">
        <v>21</v>
      </c>
      <c r="D179" s="11">
        <v>6</v>
      </c>
      <c r="E179" s="11">
        <v>8</v>
      </c>
      <c r="F179" s="11" t="s">
        <v>7</v>
      </c>
      <c r="G179" s="11"/>
      <c r="H179" s="11">
        <v>1</v>
      </c>
      <c r="I179" s="11"/>
      <c r="J179" s="11"/>
      <c r="K179" s="11" t="s">
        <v>16</v>
      </c>
      <c r="L179" s="12" t="s">
        <v>20</v>
      </c>
      <c r="N179" s="10" t="s">
        <v>108</v>
      </c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</row>
    <row r="180" spans="1:254" s="12" customFormat="1" ht="14.25" customHeight="1" x14ac:dyDescent="0.25">
      <c r="A180" s="8">
        <v>1959</v>
      </c>
      <c r="B180" s="9">
        <v>43052</v>
      </c>
      <c r="C180" s="10" t="s">
        <v>197</v>
      </c>
      <c r="D180" s="11">
        <v>6</v>
      </c>
      <c r="E180" s="11">
        <v>8</v>
      </c>
      <c r="F180" s="11" t="s">
        <v>7</v>
      </c>
      <c r="G180" s="11"/>
      <c r="H180" s="11">
        <v>1</v>
      </c>
      <c r="I180" s="11"/>
      <c r="J180" s="11"/>
      <c r="K180" s="11" t="s">
        <v>19</v>
      </c>
      <c r="L180" s="12" t="s">
        <v>20</v>
      </c>
      <c r="N180" s="10" t="s">
        <v>108</v>
      </c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</row>
    <row r="181" spans="1:254" s="12" customFormat="1" ht="14.25" customHeight="1" x14ac:dyDescent="0.25">
      <c r="A181" s="36">
        <v>1960</v>
      </c>
      <c r="B181" s="37">
        <v>42994</v>
      </c>
      <c r="C181" s="38" t="s">
        <v>102</v>
      </c>
      <c r="D181" s="39">
        <v>7</v>
      </c>
      <c r="E181" s="39">
        <v>18</v>
      </c>
      <c r="F181" s="39" t="s">
        <v>7</v>
      </c>
      <c r="G181" s="39"/>
      <c r="H181" s="39">
        <v>1</v>
      </c>
      <c r="I181" s="39"/>
      <c r="J181" s="39"/>
      <c r="K181" s="39" t="s">
        <v>19</v>
      </c>
      <c r="L181" s="40" t="s">
        <v>20</v>
      </c>
      <c r="M181" s="40"/>
      <c r="N181" s="38" t="s">
        <v>116</v>
      </c>
      <c r="O181" s="40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</row>
    <row r="182" spans="1:254" s="12" customFormat="1" ht="14.25" customHeight="1" x14ac:dyDescent="0.25">
      <c r="A182" s="36">
        <v>1960</v>
      </c>
      <c r="B182" s="37">
        <v>43001</v>
      </c>
      <c r="C182" s="38" t="s">
        <v>109</v>
      </c>
      <c r="D182" s="39">
        <v>0</v>
      </c>
      <c r="E182" s="39">
        <v>6</v>
      </c>
      <c r="F182" s="39" t="s">
        <v>7</v>
      </c>
      <c r="G182" s="39"/>
      <c r="H182" s="39">
        <v>1</v>
      </c>
      <c r="I182" s="39"/>
      <c r="J182" s="39"/>
      <c r="K182" s="39" t="s">
        <v>19</v>
      </c>
      <c r="L182" s="40" t="s">
        <v>20</v>
      </c>
      <c r="M182" s="40"/>
      <c r="N182" s="38" t="s">
        <v>116</v>
      </c>
      <c r="O182" s="40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</row>
    <row r="183" spans="1:254" s="12" customFormat="1" ht="14.25" customHeight="1" x14ac:dyDescent="0.25">
      <c r="A183" s="36">
        <v>1960</v>
      </c>
      <c r="B183" s="37">
        <v>43009</v>
      </c>
      <c r="C183" s="38" t="s">
        <v>107</v>
      </c>
      <c r="D183" s="39">
        <v>13</v>
      </c>
      <c r="E183" s="39">
        <v>0</v>
      </c>
      <c r="F183" s="39" t="s">
        <v>6</v>
      </c>
      <c r="G183" s="39">
        <v>1</v>
      </c>
      <c r="H183" s="39"/>
      <c r="I183" s="39"/>
      <c r="J183" s="39"/>
      <c r="K183" s="39" t="s">
        <v>16</v>
      </c>
      <c r="L183" s="40" t="s">
        <v>20</v>
      </c>
      <c r="M183" s="40"/>
      <c r="N183" s="38" t="s">
        <v>116</v>
      </c>
      <c r="O183" s="40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</row>
    <row r="184" spans="1:254" s="12" customFormat="1" ht="14.25" customHeight="1" x14ac:dyDescent="0.25">
      <c r="A184" s="36">
        <v>1960</v>
      </c>
      <c r="B184" s="37">
        <v>43015</v>
      </c>
      <c r="C184" s="38" t="s">
        <v>17</v>
      </c>
      <c r="D184" s="39">
        <v>20</v>
      </c>
      <c r="E184" s="39">
        <v>0</v>
      </c>
      <c r="F184" s="39" t="s">
        <v>6</v>
      </c>
      <c r="G184" s="39">
        <v>1</v>
      </c>
      <c r="H184" s="39"/>
      <c r="I184" s="39"/>
      <c r="J184" s="39"/>
      <c r="K184" s="39" t="s">
        <v>19</v>
      </c>
      <c r="L184" s="40" t="s">
        <v>20</v>
      </c>
      <c r="M184" s="40"/>
      <c r="N184" s="38" t="s">
        <v>116</v>
      </c>
      <c r="O184" s="40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</row>
    <row r="185" spans="1:254" s="12" customFormat="1" ht="14.25" customHeight="1" x14ac:dyDescent="0.25">
      <c r="A185" s="36">
        <v>1960</v>
      </c>
      <c r="B185" s="37">
        <v>43022</v>
      </c>
      <c r="C185" s="38" t="s">
        <v>15</v>
      </c>
      <c r="D185" s="39">
        <v>0</v>
      </c>
      <c r="E185" s="39">
        <v>14</v>
      </c>
      <c r="F185" s="39" t="s">
        <v>7</v>
      </c>
      <c r="G185" s="39"/>
      <c r="H185" s="39">
        <v>1</v>
      </c>
      <c r="I185" s="39"/>
      <c r="J185" s="39"/>
      <c r="K185" s="39" t="s">
        <v>16</v>
      </c>
      <c r="L185" s="40" t="s">
        <v>15</v>
      </c>
      <c r="M185" s="40"/>
      <c r="N185" s="38" t="s">
        <v>116</v>
      </c>
      <c r="O185" s="40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</row>
    <row r="186" spans="1:254" s="12" customFormat="1" ht="14.25" customHeight="1" x14ac:dyDescent="0.25">
      <c r="A186" s="36">
        <v>1960</v>
      </c>
      <c r="B186" s="37">
        <v>43030</v>
      </c>
      <c r="C186" s="38" t="s">
        <v>113</v>
      </c>
      <c r="D186" s="39">
        <v>7</v>
      </c>
      <c r="E186" s="39">
        <v>6</v>
      </c>
      <c r="F186" s="39" t="s">
        <v>6</v>
      </c>
      <c r="G186" s="39">
        <v>1</v>
      </c>
      <c r="H186" s="39"/>
      <c r="I186" s="39"/>
      <c r="J186" s="39"/>
      <c r="K186" s="39" t="s">
        <v>16</v>
      </c>
      <c r="L186" s="40" t="s">
        <v>17</v>
      </c>
      <c r="M186" s="40"/>
      <c r="N186" s="38" t="s">
        <v>116</v>
      </c>
      <c r="O186" s="40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</row>
    <row r="187" spans="1:254" s="12" customFormat="1" ht="14.25" customHeight="1" x14ac:dyDescent="0.25">
      <c r="A187" s="36">
        <v>1960</v>
      </c>
      <c r="B187" s="37">
        <v>43036</v>
      </c>
      <c r="C187" s="38" t="s">
        <v>105</v>
      </c>
      <c r="D187" s="39">
        <v>12</v>
      </c>
      <c r="E187" s="39">
        <v>0</v>
      </c>
      <c r="F187" s="39" t="s">
        <v>6</v>
      </c>
      <c r="G187" s="39">
        <v>1</v>
      </c>
      <c r="H187" s="39"/>
      <c r="I187" s="39"/>
      <c r="J187" s="39"/>
      <c r="K187" s="39" t="s">
        <v>19</v>
      </c>
      <c r="L187" s="40" t="s">
        <v>20</v>
      </c>
      <c r="M187" s="40"/>
      <c r="N187" s="38" t="s">
        <v>116</v>
      </c>
      <c r="O187" s="40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</row>
    <row r="188" spans="1:254" s="12" customFormat="1" ht="14.25" customHeight="1" x14ac:dyDescent="0.25">
      <c r="A188" s="36">
        <v>1960</v>
      </c>
      <c r="B188" s="37">
        <v>43043</v>
      </c>
      <c r="C188" s="38" t="s">
        <v>96</v>
      </c>
      <c r="D188" s="39">
        <v>7</v>
      </c>
      <c r="E188" s="39">
        <v>20</v>
      </c>
      <c r="F188" s="39" t="s">
        <v>7</v>
      </c>
      <c r="G188" s="39"/>
      <c r="H188" s="39">
        <v>1</v>
      </c>
      <c r="I188" s="39"/>
      <c r="J188" s="39"/>
      <c r="K188" s="39" t="s">
        <v>16</v>
      </c>
      <c r="L188" s="40" t="s">
        <v>96</v>
      </c>
      <c r="M188" s="40"/>
      <c r="N188" s="38" t="s">
        <v>116</v>
      </c>
      <c r="O188" s="40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</row>
    <row r="189" spans="1:254" s="12" customFormat="1" ht="14.25" customHeight="1" x14ac:dyDescent="0.25">
      <c r="A189" s="36">
        <v>1960</v>
      </c>
      <c r="B189" s="37">
        <v>43050</v>
      </c>
      <c r="C189" s="38" t="s">
        <v>21</v>
      </c>
      <c r="D189" s="39">
        <v>6</v>
      </c>
      <c r="E189" s="39">
        <v>0</v>
      </c>
      <c r="F189" s="39" t="s">
        <v>6</v>
      </c>
      <c r="G189" s="39">
        <v>1</v>
      </c>
      <c r="H189" s="39"/>
      <c r="I189" s="39"/>
      <c r="J189" s="39"/>
      <c r="K189" s="39" t="s">
        <v>19</v>
      </c>
      <c r="L189" s="40" t="s">
        <v>20</v>
      </c>
      <c r="M189" s="40"/>
      <c r="N189" s="38" t="s">
        <v>116</v>
      </c>
      <c r="O189" s="40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</row>
    <row r="190" spans="1:254" s="12" customFormat="1" ht="14.25" customHeight="1" x14ac:dyDescent="0.25">
      <c r="A190" s="36">
        <v>1960</v>
      </c>
      <c r="B190" s="37">
        <v>43058</v>
      </c>
      <c r="C190" s="38" t="s">
        <v>197</v>
      </c>
      <c r="D190" s="39">
        <v>23</v>
      </c>
      <c r="E190" s="39">
        <v>7</v>
      </c>
      <c r="F190" s="39" t="s">
        <v>6</v>
      </c>
      <c r="G190" s="39">
        <v>1</v>
      </c>
      <c r="H190" s="39"/>
      <c r="I190" s="39"/>
      <c r="J190" s="39"/>
      <c r="K190" s="39" t="s">
        <v>16</v>
      </c>
      <c r="L190" s="40" t="s">
        <v>117</v>
      </c>
      <c r="M190" s="40"/>
      <c r="N190" s="38" t="s">
        <v>116</v>
      </c>
      <c r="O190" s="40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</row>
    <row r="191" spans="1:254" s="12" customFormat="1" ht="14.25" customHeight="1" x14ac:dyDescent="0.25">
      <c r="A191" s="8">
        <v>1961</v>
      </c>
      <c r="B191" s="9">
        <v>42986</v>
      </c>
      <c r="C191" s="10" t="s">
        <v>197</v>
      </c>
      <c r="D191" s="11">
        <v>7</v>
      </c>
      <c r="E191" s="11">
        <v>25</v>
      </c>
      <c r="F191" s="11" t="s">
        <v>7</v>
      </c>
      <c r="G191" s="11"/>
      <c r="H191" s="11">
        <v>1</v>
      </c>
      <c r="I191" s="11"/>
      <c r="J191" s="11"/>
      <c r="K191" s="11" t="s">
        <v>19</v>
      </c>
      <c r="L191" s="12" t="s">
        <v>20</v>
      </c>
      <c r="N191" s="10" t="s">
        <v>116</v>
      </c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</row>
    <row r="192" spans="1:254" s="12" customFormat="1" ht="14.25" customHeight="1" x14ac:dyDescent="0.25">
      <c r="A192" s="8">
        <v>1961</v>
      </c>
      <c r="B192" s="9">
        <v>42993</v>
      </c>
      <c r="C192" s="10" t="s">
        <v>102</v>
      </c>
      <c r="D192" s="11">
        <v>19</v>
      </c>
      <c r="E192" s="11">
        <v>6</v>
      </c>
      <c r="F192" s="11" t="s">
        <v>6</v>
      </c>
      <c r="G192" s="11">
        <v>1</v>
      </c>
      <c r="H192" s="11"/>
      <c r="I192" s="11"/>
      <c r="J192" s="11"/>
      <c r="K192" s="11" t="s">
        <v>16</v>
      </c>
      <c r="L192" s="12" t="s">
        <v>81</v>
      </c>
      <c r="N192" s="10" t="s">
        <v>116</v>
      </c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</row>
    <row r="193" spans="1:254" s="12" customFormat="1" ht="14.25" customHeight="1" x14ac:dyDescent="0.25">
      <c r="A193" s="8">
        <v>1961</v>
      </c>
      <c r="B193" s="9">
        <v>43000</v>
      </c>
      <c r="C193" s="10" t="s">
        <v>109</v>
      </c>
      <c r="D193" s="11">
        <v>26</v>
      </c>
      <c r="E193" s="11">
        <v>6</v>
      </c>
      <c r="F193" s="11" t="s">
        <v>6</v>
      </c>
      <c r="G193" s="11">
        <v>1</v>
      </c>
      <c r="H193" s="11"/>
      <c r="I193" s="11"/>
      <c r="J193" s="11"/>
      <c r="K193" s="11" t="s">
        <v>16</v>
      </c>
      <c r="L193" s="12" t="s">
        <v>20</v>
      </c>
      <c r="M193" s="12" t="s">
        <v>103</v>
      </c>
      <c r="N193" s="10" t="s">
        <v>116</v>
      </c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</row>
    <row r="194" spans="1:254" s="12" customFormat="1" ht="14.25" customHeight="1" x14ac:dyDescent="0.25">
      <c r="A194" s="8">
        <v>1961</v>
      </c>
      <c r="B194" s="9">
        <v>43007</v>
      </c>
      <c r="C194" s="10" t="s">
        <v>107</v>
      </c>
      <c r="D194" s="11">
        <v>19</v>
      </c>
      <c r="E194" s="11">
        <v>0</v>
      </c>
      <c r="F194" s="11" t="s">
        <v>6</v>
      </c>
      <c r="G194" s="11">
        <v>1</v>
      </c>
      <c r="H194" s="11"/>
      <c r="I194" s="11"/>
      <c r="J194" s="11"/>
      <c r="K194" s="11" t="s">
        <v>19</v>
      </c>
      <c r="L194" s="12" t="s">
        <v>20</v>
      </c>
      <c r="N194" s="10" t="s">
        <v>116</v>
      </c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</row>
    <row r="195" spans="1:254" s="12" customFormat="1" ht="14.25" customHeight="1" x14ac:dyDescent="0.25">
      <c r="A195" s="8">
        <v>1961</v>
      </c>
      <c r="B195" s="9">
        <v>43014</v>
      </c>
      <c r="C195" s="10" t="s">
        <v>17</v>
      </c>
      <c r="D195" s="11">
        <v>28</v>
      </c>
      <c r="E195" s="11">
        <v>6</v>
      </c>
      <c r="F195" s="11" t="s">
        <v>6</v>
      </c>
      <c r="G195" s="11">
        <v>1</v>
      </c>
      <c r="H195" s="11"/>
      <c r="I195" s="11"/>
      <c r="J195" s="11"/>
      <c r="K195" s="11" t="s">
        <v>16</v>
      </c>
      <c r="L195" s="12" t="s">
        <v>17</v>
      </c>
      <c r="N195" s="10" t="s">
        <v>116</v>
      </c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</row>
    <row r="196" spans="1:254" s="12" customFormat="1" ht="14.25" customHeight="1" x14ac:dyDescent="0.25">
      <c r="A196" s="8">
        <v>1961</v>
      </c>
      <c r="B196" s="9">
        <v>43021</v>
      </c>
      <c r="C196" s="10" t="s">
        <v>15</v>
      </c>
      <c r="D196" s="11">
        <v>21</v>
      </c>
      <c r="E196" s="11">
        <v>6</v>
      </c>
      <c r="F196" s="11" t="s">
        <v>6</v>
      </c>
      <c r="G196" s="11">
        <v>1</v>
      </c>
      <c r="H196" s="11"/>
      <c r="I196" s="11"/>
      <c r="J196" s="11"/>
      <c r="K196" s="11" t="s">
        <v>19</v>
      </c>
      <c r="L196" s="12" t="s">
        <v>20</v>
      </c>
      <c r="N196" s="10" t="s">
        <v>116</v>
      </c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</row>
    <row r="197" spans="1:254" s="12" customFormat="1" ht="14.25" customHeight="1" x14ac:dyDescent="0.25">
      <c r="A197" s="8">
        <v>1961</v>
      </c>
      <c r="B197" s="9">
        <v>43028</v>
      </c>
      <c r="C197" s="10" t="s">
        <v>113</v>
      </c>
      <c r="D197" s="11">
        <v>33</v>
      </c>
      <c r="E197" s="11">
        <v>12</v>
      </c>
      <c r="F197" s="11" t="s">
        <v>6</v>
      </c>
      <c r="G197" s="11">
        <v>1</v>
      </c>
      <c r="H197" s="11"/>
      <c r="I197" s="11"/>
      <c r="J197" s="11"/>
      <c r="K197" s="11" t="s">
        <v>19</v>
      </c>
      <c r="L197" s="12" t="s">
        <v>20</v>
      </c>
      <c r="N197" s="10" t="s">
        <v>116</v>
      </c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</row>
    <row r="198" spans="1:254" s="12" customFormat="1" ht="14.25" customHeight="1" x14ac:dyDescent="0.25">
      <c r="A198" s="8">
        <v>1961</v>
      </c>
      <c r="B198" s="9">
        <v>43035</v>
      </c>
      <c r="C198" s="10" t="s">
        <v>105</v>
      </c>
      <c r="D198" s="11">
        <v>13</v>
      </c>
      <c r="E198" s="11">
        <v>7</v>
      </c>
      <c r="F198" s="11" t="s">
        <v>6</v>
      </c>
      <c r="G198" s="11">
        <v>1</v>
      </c>
      <c r="H198" s="11"/>
      <c r="I198" s="11"/>
      <c r="J198" s="11"/>
      <c r="K198" s="11" t="s">
        <v>16</v>
      </c>
      <c r="L198" s="12" t="s">
        <v>105</v>
      </c>
      <c r="N198" s="10" t="s">
        <v>116</v>
      </c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</row>
    <row r="199" spans="1:254" s="12" customFormat="1" ht="14.25" customHeight="1" x14ac:dyDescent="0.25">
      <c r="A199" s="8">
        <v>1961</v>
      </c>
      <c r="B199" s="9">
        <v>43042</v>
      </c>
      <c r="C199" s="10" t="s">
        <v>96</v>
      </c>
      <c r="D199" s="11">
        <v>6</v>
      </c>
      <c r="E199" s="11">
        <v>0</v>
      </c>
      <c r="F199" s="11" t="s">
        <v>6</v>
      </c>
      <c r="G199" s="11">
        <v>1</v>
      </c>
      <c r="H199" s="11"/>
      <c r="I199" s="11"/>
      <c r="J199" s="11"/>
      <c r="K199" s="11" t="s">
        <v>19</v>
      </c>
      <c r="L199" s="12" t="s">
        <v>20</v>
      </c>
      <c r="N199" s="10" t="s">
        <v>116</v>
      </c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</row>
    <row r="200" spans="1:254" s="12" customFormat="1" ht="14.25" customHeight="1" x14ac:dyDescent="0.25">
      <c r="A200" s="8">
        <v>1961</v>
      </c>
      <c r="B200" s="9">
        <v>43049</v>
      </c>
      <c r="C200" s="10" t="s">
        <v>21</v>
      </c>
      <c r="D200" s="11">
        <v>7</v>
      </c>
      <c r="E200" s="11">
        <v>6</v>
      </c>
      <c r="F200" s="11" t="s">
        <v>6</v>
      </c>
      <c r="G200" s="11">
        <v>1</v>
      </c>
      <c r="H200" s="11"/>
      <c r="I200" s="11"/>
      <c r="J200" s="11"/>
      <c r="K200" s="11" t="s">
        <v>16</v>
      </c>
      <c r="L200" s="12" t="s">
        <v>20</v>
      </c>
      <c r="N200" s="10" t="s">
        <v>116</v>
      </c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</row>
    <row r="201" spans="1:254" s="12" customFormat="1" ht="14.25" customHeight="1" x14ac:dyDescent="0.25">
      <c r="A201" s="36">
        <v>1962</v>
      </c>
      <c r="B201" s="37">
        <v>42985</v>
      </c>
      <c r="C201" s="38" t="s">
        <v>197</v>
      </c>
      <c r="D201" s="39">
        <v>6</v>
      </c>
      <c r="E201" s="39">
        <v>0</v>
      </c>
      <c r="F201" s="39" t="s">
        <v>6</v>
      </c>
      <c r="G201" s="39">
        <v>1</v>
      </c>
      <c r="H201" s="39"/>
      <c r="I201" s="39"/>
      <c r="J201" s="39"/>
      <c r="K201" s="39" t="s">
        <v>16</v>
      </c>
      <c r="L201" s="40" t="s">
        <v>117</v>
      </c>
      <c r="M201" s="40"/>
      <c r="N201" s="38" t="s">
        <v>116</v>
      </c>
      <c r="O201" s="40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</row>
    <row r="202" spans="1:254" s="12" customFormat="1" ht="14.25" customHeight="1" x14ac:dyDescent="0.25">
      <c r="A202" s="36">
        <v>1962</v>
      </c>
      <c r="B202" s="37">
        <v>42992</v>
      </c>
      <c r="C202" s="38" t="s">
        <v>102</v>
      </c>
      <c r="D202" s="39">
        <v>21</v>
      </c>
      <c r="E202" s="39">
        <v>6</v>
      </c>
      <c r="F202" s="39" t="s">
        <v>6</v>
      </c>
      <c r="G202" s="39">
        <v>1</v>
      </c>
      <c r="H202" s="39"/>
      <c r="I202" s="39"/>
      <c r="J202" s="39"/>
      <c r="K202" s="39" t="s">
        <v>19</v>
      </c>
      <c r="L202" s="40" t="s">
        <v>20</v>
      </c>
      <c r="M202" s="40"/>
      <c r="N202" s="38" t="s">
        <v>116</v>
      </c>
      <c r="O202" s="40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</row>
    <row r="203" spans="1:254" s="12" customFormat="1" ht="14.25" customHeight="1" x14ac:dyDescent="0.25">
      <c r="A203" s="36">
        <v>1962</v>
      </c>
      <c r="B203" s="37">
        <v>42999</v>
      </c>
      <c r="C203" s="38" t="s">
        <v>109</v>
      </c>
      <c r="D203" s="39">
        <v>0</v>
      </c>
      <c r="E203" s="39">
        <v>3</v>
      </c>
      <c r="F203" s="39" t="s">
        <v>7</v>
      </c>
      <c r="G203" s="39"/>
      <c r="H203" s="39">
        <v>1</v>
      </c>
      <c r="I203" s="39"/>
      <c r="J203" s="39"/>
      <c r="K203" s="39" t="s">
        <v>19</v>
      </c>
      <c r="L203" s="40" t="s">
        <v>20</v>
      </c>
      <c r="M203" s="40"/>
      <c r="N203" s="38" t="s">
        <v>116</v>
      </c>
      <c r="O203" s="40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</row>
    <row r="204" spans="1:254" s="12" customFormat="1" ht="14.25" customHeight="1" x14ac:dyDescent="0.25">
      <c r="A204" s="36">
        <v>1962</v>
      </c>
      <c r="B204" s="37">
        <v>43006</v>
      </c>
      <c r="C204" s="38" t="s">
        <v>107</v>
      </c>
      <c r="D204" s="39">
        <v>12</v>
      </c>
      <c r="E204" s="39">
        <v>0</v>
      </c>
      <c r="F204" s="39" t="s">
        <v>6</v>
      </c>
      <c r="G204" s="39">
        <v>1</v>
      </c>
      <c r="H204" s="39"/>
      <c r="I204" s="39"/>
      <c r="J204" s="39"/>
      <c r="K204" s="39" t="s">
        <v>16</v>
      </c>
      <c r="L204" s="40" t="s">
        <v>20</v>
      </c>
      <c r="M204" s="40"/>
      <c r="N204" s="38" t="s">
        <v>116</v>
      </c>
      <c r="O204" s="40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</row>
    <row r="205" spans="1:254" s="12" customFormat="1" ht="14.25" customHeight="1" x14ac:dyDescent="0.25">
      <c r="A205" s="36">
        <v>1962</v>
      </c>
      <c r="B205" s="37">
        <v>43013</v>
      </c>
      <c r="C205" s="38" t="s">
        <v>17</v>
      </c>
      <c r="D205" s="39">
        <v>12</v>
      </c>
      <c r="E205" s="39">
        <v>6</v>
      </c>
      <c r="F205" s="39" t="s">
        <v>6</v>
      </c>
      <c r="G205" s="39">
        <v>1</v>
      </c>
      <c r="H205" s="39"/>
      <c r="I205" s="39"/>
      <c r="J205" s="39"/>
      <c r="K205" s="39" t="s">
        <v>19</v>
      </c>
      <c r="L205" s="40" t="s">
        <v>20</v>
      </c>
      <c r="M205" s="40"/>
      <c r="N205" s="38" t="s">
        <v>116</v>
      </c>
      <c r="O205" s="40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</row>
    <row r="206" spans="1:254" s="12" customFormat="1" ht="14.25" customHeight="1" x14ac:dyDescent="0.25">
      <c r="A206" s="36">
        <v>1962</v>
      </c>
      <c r="B206" s="37">
        <v>43020</v>
      </c>
      <c r="C206" s="38" t="s">
        <v>15</v>
      </c>
      <c r="D206" s="39">
        <v>12</v>
      </c>
      <c r="E206" s="39">
        <v>13</v>
      </c>
      <c r="F206" s="39" t="s">
        <v>7</v>
      </c>
      <c r="G206" s="39"/>
      <c r="H206" s="39">
        <v>1</v>
      </c>
      <c r="I206" s="39"/>
      <c r="J206" s="39"/>
      <c r="K206" s="39" t="s">
        <v>16</v>
      </c>
      <c r="L206" s="40" t="s">
        <v>15</v>
      </c>
      <c r="M206" s="40"/>
      <c r="N206" s="38" t="s">
        <v>116</v>
      </c>
      <c r="O206" s="40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</row>
    <row r="207" spans="1:254" s="12" customFormat="1" ht="14.25" customHeight="1" x14ac:dyDescent="0.25">
      <c r="A207" s="36">
        <v>1962</v>
      </c>
      <c r="B207" s="37">
        <v>43027</v>
      </c>
      <c r="C207" s="38" t="s">
        <v>22</v>
      </c>
      <c r="D207" s="39">
        <v>26</v>
      </c>
      <c r="E207" s="39">
        <v>0</v>
      </c>
      <c r="F207" s="39" t="s">
        <v>6</v>
      </c>
      <c r="G207" s="39">
        <v>1</v>
      </c>
      <c r="H207" s="39"/>
      <c r="I207" s="39"/>
      <c r="J207" s="39"/>
      <c r="K207" s="39" t="s">
        <v>19</v>
      </c>
      <c r="L207" s="40" t="s">
        <v>20</v>
      </c>
      <c r="M207" s="40"/>
      <c r="N207" s="38" t="s">
        <v>116</v>
      </c>
      <c r="O207" s="40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</row>
    <row r="208" spans="1:254" s="12" customFormat="1" ht="14.25" customHeight="1" x14ac:dyDescent="0.25">
      <c r="A208" s="36">
        <v>1962</v>
      </c>
      <c r="B208" s="37">
        <v>43034</v>
      </c>
      <c r="C208" s="38" t="s">
        <v>105</v>
      </c>
      <c r="D208" s="39">
        <v>12</v>
      </c>
      <c r="E208" s="39">
        <v>0</v>
      </c>
      <c r="F208" s="39" t="s">
        <v>6</v>
      </c>
      <c r="G208" s="39">
        <v>1</v>
      </c>
      <c r="H208" s="39"/>
      <c r="I208" s="39"/>
      <c r="J208" s="39"/>
      <c r="K208" s="39" t="s">
        <v>19</v>
      </c>
      <c r="L208" s="40" t="s">
        <v>20</v>
      </c>
      <c r="M208" s="40"/>
      <c r="N208" s="38" t="s">
        <v>116</v>
      </c>
      <c r="O208" s="40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</row>
    <row r="209" spans="1:254" s="12" customFormat="1" ht="14.25" customHeight="1" x14ac:dyDescent="0.25">
      <c r="A209" s="36">
        <v>1962</v>
      </c>
      <c r="B209" s="37">
        <v>43041</v>
      </c>
      <c r="C209" s="38" t="s">
        <v>96</v>
      </c>
      <c r="D209" s="39">
        <v>0</v>
      </c>
      <c r="E209" s="39">
        <v>13</v>
      </c>
      <c r="F209" s="39" t="s">
        <v>7</v>
      </c>
      <c r="G209" s="39"/>
      <c r="H209" s="39">
        <v>1</v>
      </c>
      <c r="I209" s="39"/>
      <c r="J209" s="39"/>
      <c r="K209" s="39" t="s">
        <v>16</v>
      </c>
      <c r="L209" s="40" t="s">
        <v>96</v>
      </c>
      <c r="M209" s="40"/>
      <c r="N209" s="38" t="s">
        <v>116</v>
      </c>
      <c r="O209" s="40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</row>
    <row r="210" spans="1:254" s="12" customFormat="1" ht="14.25" customHeight="1" x14ac:dyDescent="0.25">
      <c r="A210" s="36">
        <v>1962</v>
      </c>
      <c r="B210" s="37">
        <v>43048</v>
      </c>
      <c r="C210" s="38" t="s">
        <v>21</v>
      </c>
      <c r="D210" s="39">
        <v>0</v>
      </c>
      <c r="E210" s="39">
        <v>6</v>
      </c>
      <c r="F210" s="39" t="s">
        <v>7</v>
      </c>
      <c r="G210" s="39"/>
      <c r="H210" s="39">
        <v>1</v>
      </c>
      <c r="I210" s="39"/>
      <c r="J210" s="39"/>
      <c r="K210" s="39" t="s">
        <v>19</v>
      </c>
      <c r="L210" s="40" t="s">
        <v>20</v>
      </c>
      <c r="M210" s="40"/>
      <c r="N210" s="38" t="s">
        <v>116</v>
      </c>
      <c r="O210" s="40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</row>
    <row r="211" spans="1:254" s="12" customFormat="1" ht="14.25" customHeight="1" x14ac:dyDescent="0.25">
      <c r="A211" s="8">
        <v>1963</v>
      </c>
      <c r="B211" s="9">
        <v>42984</v>
      </c>
      <c r="C211" s="10" t="s">
        <v>197</v>
      </c>
      <c r="D211" s="11">
        <v>14</v>
      </c>
      <c r="E211" s="11">
        <v>19</v>
      </c>
      <c r="F211" s="11" t="s">
        <v>7</v>
      </c>
      <c r="G211" s="11"/>
      <c r="H211" s="11">
        <v>1</v>
      </c>
      <c r="I211" s="11"/>
      <c r="J211" s="11"/>
      <c r="K211" s="11" t="s">
        <v>19</v>
      </c>
      <c r="L211" s="12" t="s">
        <v>20</v>
      </c>
      <c r="N211" s="10" t="s">
        <v>116</v>
      </c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</row>
    <row r="212" spans="1:254" s="12" customFormat="1" ht="14.25" customHeight="1" x14ac:dyDescent="0.25">
      <c r="A212" s="8">
        <v>1963</v>
      </c>
      <c r="B212" s="9">
        <v>42991</v>
      </c>
      <c r="C212" s="10" t="s">
        <v>102</v>
      </c>
      <c r="D212" s="11">
        <v>7</v>
      </c>
      <c r="E212" s="11">
        <v>13</v>
      </c>
      <c r="F212" s="11" t="s">
        <v>7</v>
      </c>
      <c r="G212" s="11"/>
      <c r="H212" s="11">
        <v>1</v>
      </c>
      <c r="I212" s="11"/>
      <c r="J212" s="11"/>
      <c r="K212" s="11" t="s">
        <v>16</v>
      </c>
      <c r="L212" s="12" t="s">
        <v>81</v>
      </c>
      <c r="N212" s="10" t="s">
        <v>116</v>
      </c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</row>
    <row r="213" spans="1:254" s="12" customFormat="1" ht="14.25" customHeight="1" x14ac:dyDescent="0.25">
      <c r="A213" s="8">
        <v>1963</v>
      </c>
      <c r="B213" s="9">
        <v>42998</v>
      </c>
      <c r="C213" s="10" t="s">
        <v>109</v>
      </c>
      <c r="D213" s="11">
        <v>7</v>
      </c>
      <c r="E213" s="11">
        <v>7</v>
      </c>
      <c r="F213" s="11" t="s">
        <v>8</v>
      </c>
      <c r="G213" s="11"/>
      <c r="H213" s="11"/>
      <c r="I213" s="11">
        <v>1</v>
      </c>
      <c r="J213" s="11"/>
      <c r="K213" s="11" t="s">
        <v>16</v>
      </c>
      <c r="L213" s="12" t="s">
        <v>20</v>
      </c>
      <c r="N213" s="10" t="s">
        <v>116</v>
      </c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</row>
    <row r="214" spans="1:254" s="12" customFormat="1" ht="14.25" customHeight="1" x14ac:dyDescent="0.25">
      <c r="A214" s="8">
        <v>1963</v>
      </c>
      <c r="B214" s="9">
        <v>43005</v>
      </c>
      <c r="C214" s="10" t="s">
        <v>107</v>
      </c>
      <c r="D214" s="11">
        <v>14</v>
      </c>
      <c r="E214" s="11">
        <v>0</v>
      </c>
      <c r="F214" s="11" t="s">
        <v>6</v>
      </c>
      <c r="G214" s="11">
        <v>1</v>
      </c>
      <c r="H214" s="11"/>
      <c r="I214" s="11"/>
      <c r="J214" s="11"/>
      <c r="K214" s="11" t="s">
        <v>19</v>
      </c>
      <c r="L214" s="12" t="s">
        <v>20</v>
      </c>
      <c r="N214" s="10" t="s">
        <v>116</v>
      </c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</row>
    <row r="215" spans="1:254" s="12" customFormat="1" ht="14.25" customHeight="1" x14ac:dyDescent="0.25">
      <c r="A215" s="8">
        <v>1963</v>
      </c>
      <c r="B215" s="9">
        <v>43012</v>
      </c>
      <c r="C215" s="10" t="s">
        <v>118</v>
      </c>
      <c r="D215" s="11">
        <v>19</v>
      </c>
      <c r="E215" s="11">
        <v>0</v>
      </c>
      <c r="F215" s="11" t="s">
        <v>6</v>
      </c>
      <c r="G215" s="11">
        <v>1</v>
      </c>
      <c r="H215" s="11"/>
      <c r="I215" s="11"/>
      <c r="J215" s="11"/>
      <c r="K215" s="11" t="s">
        <v>19</v>
      </c>
      <c r="L215" s="12" t="s">
        <v>20</v>
      </c>
      <c r="N215" s="10" t="s">
        <v>116</v>
      </c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</row>
    <row r="216" spans="1:254" s="12" customFormat="1" ht="14.25" customHeight="1" x14ac:dyDescent="0.25">
      <c r="A216" s="8">
        <v>1963</v>
      </c>
      <c r="B216" s="9">
        <v>43019</v>
      </c>
      <c r="C216" s="10" t="s">
        <v>119</v>
      </c>
      <c r="D216" s="11">
        <v>6</v>
      </c>
      <c r="E216" s="11">
        <v>28</v>
      </c>
      <c r="F216" s="11" t="s">
        <v>7</v>
      </c>
      <c r="G216" s="11"/>
      <c r="H216" s="11">
        <v>1</v>
      </c>
      <c r="I216" s="11"/>
      <c r="J216" s="11"/>
      <c r="K216" s="11" t="s">
        <v>16</v>
      </c>
      <c r="L216" s="12" t="s">
        <v>17</v>
      </c>
      <c r="N216" s="10" t="s">
        <v>116</v>
      </c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</row>
    <row r="217" spans="1:254" s="12" customFormat="1" ht="14.25" customHeight="1" x14ac:dyDescent="0.25">
      <c r="A217" s="8">
        <v>1963</v>
      </c>
      <c r="B217" s="9">
        <v>43034</v>
      </c>
      <c r="C217" s="10" t="s">
        <v>120</v>
      </c>
      <c r="D217" s="11">
        <v>0</v>
      </c>
      <c r="E217" s="11">
        <v>6</v>
      </c>
      <c r="F217" s="11" t="s">
        <v>7</v>
      </c>
      <c r="G217" s="11"/>
      <c r="H217" s="11">
        <v>1</v>
      </c>
      <c r="I217" s="11"/>
      <c r="J217" s="11"/>
      <c r="K217" s="11" t="s">
        <v>19</v>
      </c>
      <c r="L217" s="12" t="s">
        <v>20</v>
      </c>
      <c r="N217" s="10" t="s">
        <v>116</v>
      </c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</row>
    <row r="218" spans="1:254" s="12" customFormat="1" ht="14.25" customHeight="1" x14ac:dyDescent="0.25">
      <c r="A218" s="8">
        <v>1963</v>
      </c>
      <c r="B218" s="9">
        <v>43041</v>
      </c>
      <c r="C218" s="10" t="s">
        <v>96</v>
      </c>
      <c r="D218" s="11">
        <v>0</v>
      </c>
      <c r="E218" s="11">
        <v>7</v>
      </c>
      <c r="F218" s="11" t="s">
        <v>7</v>
      </c>
      <c r="G218" s="11"/>
      <c r="H218" s="11">
        <v>1</v>
      </c>
      <c r="I218" s="11"/>
      <c r="J218" s="11"/>
      <c r="K218" s="11" t="s">
        <v>19</v>
      </c>
      <c r="L218" s="12" t="s">
        <v>20</v>
      </c>
      <c r="N218" s="10" t="s">
        <v>116</v>
      </c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</row>
    <row r="219" spans="1:254" s="12" customFormat="1" ht="14.25" customHeight="1" x14ac:dyDescent="0.25">
      <c r="A219" s="8">
        <v>1963</v>
      </c>
      <c r="B219" s="9">
        <v>43047</v>
      </c>
      <c r="C219" s="10" t="s">
        <v>21</v>
      </c>
      <c r="D219" s="11">
        <v>13</v>
      </c>
      <c r="E219" s="11">
        <v>18</v>
      </c>
      <c r="F219" s="11" t="s">
        <v>7</v>
      </c>
      <c r="G219" s="11"/>
      <c r="H219" s="11">
        <v>1</v>
      </c>
      <c r="I219" s="11"/>
      <c r="J219" s="11"/>
      <c r="K219" s="11" t="s">
        <v>16</v>
      </c>
      <c r="L219" s="12" t="s">
        <v>20</v>
      </c>
      <c r="N219" s="10" t="s">
        <v>116</v>
      </c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</row>
    <row r="220" spans="1:254" s="12" customFormat="1" ht="14.25" customHeight="1" x14ac:dyDescent="0.25">
      <c r="A220" s="36">
        <v>1964</v>
      </c>
      <c r="B220" s="37">
        <v>42982</v>
      </c>
      <c r="C220" s="38" t="s">
        <v>197</v>
      </c>
      <c r="D220" s="39">
        <v>7</v>
      </c>
      <c r="E220" s="39">
        <v>33</v>
      </c>
      <c r="F220" s="39" t="s">
        <v>7</v>
      </c>
      <c r="G220" s="39"/>
      <c r="H220" s="39">
        <v>1</v>
      </c>
      <c r="I220" s="39"/>
      <c r="J220" s="39"/>
      <c r="K220" s="39" t="s">
        <v>16</v>
      </c>
      <c r="L220" s="40" t="s">
        <v>117</v>
      </c>
      <c r="M220" s="40"/>
      <c r="N220" s="38" t="s">
        <v>116</v>
      </c>
      <c r="O220" s="40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</row>
    <row r="221" spans="1:254" s="12" customFormat="1" ht="14.25" customHeight="1" x14ac:dyDescent="0.25">
      <c r="A221" s="36">
        <v>1964</v>
      </c>
      <c r="B221" s="37">
        <v>42989</v>
      </c>
      <c r="C221" s="38" t="s">
        <v>105</v>
      </c>
      <c r="D221" s="39">
        <v>12</v>
      </c>
      <c r="E221" s="39">
        <v>0</v>
      </c>
      <c r="F221" s="39" t="s">
        <v>6</v>
      </c>
      <c r="G221" s="39">
        <v>1</v>
      </c>
      <c r="H221" s="39"/>
      <c r="I221" s="39"/>
      <c r="J221" s="39"/>
      <c r="K221" s="39" t="s">
        <v>19</v>
      </c>
      <c r="L221" s="40" t="s">
        <v>20</v>
      </c>
      <c r="M221" s="40"/>
      <c r="N221" s="38" t="s">
        <v>116</v>
      </c>
      <c r="O221" s="40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</row>
    <row r="222" spans="1:254" s="12" customFormat="1" ht="14.25" customHeight="1" x14ac:dyDescent="0.25">
      <c r="A222" s="36">
        <v>1964</v>
      </c>
      <c r="B222" s="37">
        <v>42996</v>
      </c>
      <c r="C222" s="38" t="s">
        <v>109</v>
      </c>
      <c r="D222" s="39">
        <v>7</v>
      </c>
      <c r="E222" s="39">
        <v>36</v>
      </c>
      <c r="F222" s="39" t="s">
        <v>7</v>
      </c>
      <c r="G222" s="39"/>
      <c r="H222" s="39">
        <v>1</v>
      </c>
      <c r="I222" s="39"/>
      <c r="J222" s="39"/>
      <c r="K222" s="39" t="s">
        <v>19</v>
      </c>
      <c r="L222" s="40" t="s">
        <v>20</v>
      </c>
      <c r="M222" s="40"/>
      <c r="N222" s="38" t="s">
        <v>116</v>
      </c>
      <c r="O222" s="40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</row>
    <row r="223" spans="1:254" s="12" customFormat="1" ht="14.25" customHeight="1" x14ac:dyDescent="0.25">
      <c r="A223" s="36">
        <v>1964</v>
      </c>
      <c r="B223" s="37">
        <v>43003</v>
      </c>
      <c r="C223" s="38" t="s">
        <v>107</v>
      </c>
      <c r="D223" s="39">
        <v>19</v>
      </c>
      <c r="E223" s="39">
        <v>13</v>
      </c>
      <c r="F223" s="39" t="s">
        <v>6</v>
      </c>
      <c r="G223" s="39">
        <v>1</v>
      </c>
      <c r="H223" s="39"/>
      <c r="I223" s="39"/>
      <c r="J223" s="39"/>
      <c r="K223" s="39" t="s">
        <v>16</v>
      </c>
      <c r="L223" s="40" t="s">
        <v>20</v>
      </c>
      <c r="M223" s="40"/>
      <c r="N223" s="38" t="s">
        <v>116</v>
      </c>
      <c r="O223" s="40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</row>
    <row r="224" spans="1:254" s="12" customFormat="1" ht="14.25" customHeight="1" x14ac:dyDescent="0.25">
      <c r="A224" s="36">
        <v>1964</v>
      </c>
      <c r="B224" s="37">
        <v>43011</v>
      </c>
      <c r="C224" s="38" t="s">
        <v>118</v>
      </c>
      <c r="D224" s="39"/>
      <c r="E224" s="39"/>
      <c r="F224" s="39"/>
      <c r="G224" s="39"/>
      <c r="H224" s="39"/>
      <c r="I224" s="39"/>
      <c r="J224" s="39"/>
      <c r="K224" s="39" t="s">
        <v>16</v>
      </c>
      <c r="L224" s="40" t="s">
        <v>20</v>
      </c>
      <c r="M224" s="40"/>
      <c r="N224" s="38" t="s">
        <v>116</v>
      </c>
      <c r="O224" s="40" t="s">
        <v>122</v>
      </c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</row>
    <row r="225" spans="1:254" s="12" customFormat="1" ht="14.25" customHeight="1" x14ac:dyDescent="0.25">
      <c r="A225" s="36">
        <v>1964</v>
      </c>
      <c r="B225" s="37">
        <v>43018</v>
      </c>
      <c r="C225" s="38" t="s">
        <v>17</v>
      </c>
      <c r="D225" s="39">
        <v>19</v>
      </c>
      <c r="E225" s="39">
        <v>6</v>
      </c>
      <c r="F225" s="39" t="s">
        <v>6</v>
      </c>
      <c r="G225" s="39">
        <v>1</v>
      </c>
      <c r="H225" s="39"/>
      <c r="I225" s="39"/>
      <c r="J225" s="39"/>
      <c r="K225" s="39" t="s">
        <v>19</v>
      </c>
      <c r="L225" s="40" t="s">
        <v>20</v>
      </c>
      <c r="M225" s="40"/>
      <c r="N225" s="38" t="s">
        <v>116</v>
      </c>
      <c r="O225" s="40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</row>
    <row r="226" spans="1:254" s="12" customFormat="1" ht="14.25" customHeight="1" x14ac:dyDescent="0.25">
      <c r="A226" s="36">
        <v>1964</v>
      </c>
      <c r="B226" s="37">
        <v>43025</v>
      </c>
      <c r="C226" s="38" t="s">
        <v>121</v>
      </c>
      <c r="D226" s="39">
        <v>13</v>
      </c>
      <c r="E226" s="39">
        <v>7</v>
      </c>
      <c r="F226" s="39" t="s">
        <v>6</v>
      </c>
      <c r="G226" s="39">
        <v>1</v>
      </c>
      <c r="H226" s="39"/>
      <c r="I226" s="39"/>
      <c r="J226" s="39"/>
      <c r="K226" s="39" t="s">
        <v>16</v>
      </c>
      <c r="L226" s="40" t="s">
        <v>20</v>
      </c>
      <c r="M226" s="40"/>
      <c r="N226" s="38" t="s">
        <v>116</v>
      </c>
      <c r="O226" s="40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</row>
    <row r="227" spans="1:254" s="12" customFormat="1" ht="14.25" customHeight="1" x14ac:dyDescent="0.25">
      <c r="A227" s="36">
        <v>1964</v>
      </c>
      <c r="B227" s="37">
        <v>43031</v>
      </c>
      <c r="C227" s="38" t="s">
        <v>120</v>
      </c>
      <c r="D227" s="39">
        <v>12</v>
      </c>
      <c r="E227" s="39">
        <v>21</v>
      </c>
      <c r="F227" s="39" t="s">
        <v>7</v>
      </c>
      <c r="G227" s="39"/>
      <c r="H227" s="39">
        <v>1</v>
      </c>
      <c r="I227" s="39"/>
      <c r="J227" s="39"/>
      <c r="K227" s="39" t="s">
        <v>19</v>
      </c>
      <c r="L227" s="40" t="s">
        <v>20</v>
      </c>
      <c r="M227" s="40"/>
      <c r="N227" s="38" t="s">
        <v>116</v>
      </c>
      <c r="O227" s="40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</row>
    <row r="228" spans="1:254" s="12" customFormat="1" ht="14.25" customHeight="1" x14ac:dyDescent="0.25">
      <c r="A228" s="36">
        <v>1964</v>
      </c>
      <c r="B228" s="37">
        <v>43038</v>
      </c>
      <c r="C228" s="38" t="s">
        <v>96</v>
      </c>
      <c r="D228" s="39">
        <v>0</v>
      </c>
      <c r="E228" s="39">
        <v>26</v>
      </c>
      <c r="F228" s="39" t="s">
        <v>7</v>
      </c>
      <c r="G228" s="39"/>
      <c r="H228" s="39">
        <v>1</v>
      </c>
      <c r="I228" s="39"/>
      <c r="J228" s="39"/>
      <c r="K228" s="39" t="s">
        <v>16</v>
      </c>
      <c r="L228" s="40" t="s">
        <v>96</v>
      </c>
      <c r="M228" s="40"/>
      <c r="N228" s="38" t="s">
        <v>116</v>
      </c>
      <c r="O228" s="40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</row>
    <row r="229" spans="1:254" s="12" customFormat="1" ht="14.25" customHeight="1" x14ac:dyDescent="0.25">
      <c r="A229" s="36">
        <v>1964</v>
      </c>
      <c r="B229" s="37">
        <v>43045</v>
      </c>
      <c r="C229" s="38" t="s">
        <v>21</v>
      </c>
      <c r="D229" s="39">
        <v>0</v>
      </c>
      <c r="E229" s="39">
        <v>14</v>
      </c>
      <c r="F229" s="39" t="s">
        <v>7</v>
      </c>
      <c r="G229" s="39"/>
      <c r="H229" s="39">
        <v>1</v>
      </c>
      <c r="I229" s="39"/>
      <c r="J229" s="39"/>
      <c r="K229" s="39" t="s">
        <v>19</v>
      </c>
      <c r="L229" s="40" t="s">
        <v>20</v>
      </c>
      <c r="M229" s="40"/>
      <c r="N229" s="38" t="s">
        <v>116</v>
      </c>
      <c r="O229" s="40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</row>
    <row r="230" spans="1:254" s="12" customFormat="1" ht="14.25" customHeight="1" x14ac:dyDescent="0.25">
      <c r="A230" s="8">
        <v>1965</v>
      </c>
      <c r="B230" s="9">
        <v>42981</v>
      </c>
      <c r="C230" s="10" t="s">
        <v>113</v>
      </c>
      <c r="D230" s="11">
        <v>6</v>
      </c>
      <c r="E230" s="11">
        <v>33</v>
      </c>
      <c r="F230" s="11" t="s">
        <v>7</v>
      </c>
      <c r="G230" s="11"/>
      <c r="H230" s="11">
        <v>1</v>
      </c>
      <c r="I230" s="11"/>
      <c r="J230" s="11"/>
      <c r="K230" s="11" t="s">
        <v>16</v>
      </c>
      <c r="L230" s="12" t="s">
        <v>17</v>
      </c>
      <c r="N230" s="10" t="s">
        <v>116</v>
      </c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</row>
    <row r="231" spans="1:254" s="12" customFormat="1" ht="14.25" customHeight="1" x14ac:dyDescent="0.25">
      <c r="A231" s="8">
        <v>1965</v>
      </c>
      <c r="B231" s="9">
        <v>42988</v>
      </c>
      <c r="C231" s="10" t="s">
        <v>197</v>
      </c>
      <c r="D231" s="11">
        <v>13</v>
      </c>
      <c r="E231" s="11">
        <v>13</v>
      </c>
      <c r="F231" s="11" t="s">
        <v>8</v>
      </c>
      <c r="G231" s="11"/>
      <c r="H231" s="11"/>
      <c r="I231" s="11">
        <v>1</v>
      </c>
      <c r="J231" s="11"/>
      <c r="K231" s="11" t="s">
        <v>19</v>
      </c>
      <c r="L231" s="12" t="s">
        <v>20</v>
      </c>
      <c r="N231" s="10" t="s">
        <v>116</v>
      </c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</row>
    <row r="232" spans="1:254" s="12" customFormat="1" ht="14.25" customHeight="1" x14ac:dyDescent="0.25">
      <c r="A232" s="8">
        <v>1965</v>
      </c>
      <c r="B232" s="9">
        <v>42995</v>
      </c>
      <c r="C232" s="10" t="s">
        <v>109</v>
      </c>
      <c r="D232" s="11">
        <v>20</v>
      </c>
      <c r="E232" s="11">
        <v>13</v>
      </c>
      <c r="F232" s="11" t="s">
        <v>6</v>
      </c>
      <c r="G232" s="11">
        <v>1</v>
      </c>
      <c r="H232" s="11"/>
      <c r="I232" s="11"/>
      <c r="J232" s="11"/>
      <c r="K232" s="11" t="s">
        <v>16</v>
      </c>
      <c r="L232" s="12" t="s">
        <v>20</v>
      </c>
      <c r="M232" s="12" t="s">
        <v>103</v>
      </c>
      <c r="N232" s="10" t="s">
        <v>116</v>
      </c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</row>
    <row r="233" spans="1:254" s="12" customFormat="1" ht="14.25" customHeight="1" x14ac:dyDescent="0.25">
      <c r="A233" s="8">
        <v>1965</v>
      </c>
      <c r="B233" s="9">
        <v>43002</v>
      </c>
      <c r="C233" s="10" t="s">
        <v>21</v>
      </c>
      <c r="D233" s="11">
        <v>0</v>
      </c>
      <c r="E233" s="11">
        <v>13</v>
      </c>
      <c r="F233" s="11" t="s">
        <v>7</v>
      </c>
      <c r="G233" s="11"/>
      <c r="H233" s="11">
        <v>1</v>
      </c>
      <c r="I233" s="11"/>
      <c r="J233" s="11"/>
      <c r="K233" s="11" t="s">
        <v>16</v>
      </c>
      <c r="L233" s="12" t="s">
        <v>20</v>
      </c>
      <c r="N233" s="10" t="s">
        <v>116</v>
      </c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</row>
    <row r="234" spans="1:254" s="12" customFormat="1" ht="14.25" customHeight="1" x14ac:dyDescent="0.25">
      <c r="A234" s="8">
        <v>1965</v>
      </c>
      <c r="B234" s="9">
        <v>43010</v>
      </c>
      <c r="C234" s="10" t="s">
        <v>107</v>
      </c>
      <c r="D234" s="11">
        <v>12</v>
      </c>
      <c r="E234" s="11">
        <v>6</v>
      </c>
      <c r="F234" s="11" t="s">
        <v>6</v>
      </c>
      <c r="G234" s="11">
        <v>1</v>
      </c>
      <c r="H234" s="11"/>
      <c r="I234" s="11"/>
      <c r="J234" s="11"/>
      <c r="K234" s="11" t="s">
        <v>19</v>
      </c>
      <c r="L234" s="12" t="s">
        <v>20</v>
      </c>
      <c r="N234" s="10" t="s">
        <v>116</v>
      </c>
      <c r="O234" s="12" t="s">
        <v>122</v>
      </c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</row>
    <row r="235" spans="1:254" s="12" customFormat="1" ht="14.25" customHeight="1" x14ac:dyDescent="0.25">
      <c r="A235" s="8">
        <v>1965</v>
      </c>
      <c r="B235" s="9">
        <v>43016</v>
      </c>
      <c r="C235" s="10" t="s">
        <v>102</v>
      </c>
      <c r="D235" s="11">
        <v>6</v>
      </c>
      <c r="E235" s="11">
        <v>21</v>
      </c>
      <c r="F235" s="11" t="s">
        <v>7</v>
      </c>
      <c r="G235" s="11"/>
      <c r="H235" s="11">
        <v>1</v>
      </c>
      <c r="I235" s="11"/>
      <c r="J235" s="11"/>
      <c r="K235" s="11" t="s">
        <v>19</v>
      </c>
      <c r="L235" s="12" t="s">
        <v>20</v>
      </c>
      <c r="N235" s="10" t="s">
        <v>116</v>
      </c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</row>
    <row r="236" spans="1:254" s="12" customFormat="1" ht="14.25" customHeight="1" x14ac:dyDescent="0.25">
      <c r="A236" s="8">
        <v>1965</v>
      </c>
      <c r="B236" s="9">
        <v>43023</v>
      </c>
      <c r="C236" s="10" t="s">
        <v>123</v>
      </c>
      <c r="D236" s="11">
        <v>0</v>
      </c>
      <c r="E236" s="11">
        <v>28</v>
      </c>
      <c r="F236" s="11" t="s">
        <v>7</v>
      </c>
      <c r="G236" s="11"/>
      <c r="H236" s="11">
        <v>1</v>
      </c>
      <c r="I236" s="11"/>
      <c r="J236" s="11"/>
      <c r="K236" s="11" t="s">
        <v>19</v>
      </c>
      <c r="L236" s="12" t="s">
        <v>20</v>
      </c>
      <c r="N236" s="10" t="s">
        <v>116</v>
      </c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</row>
    <row r="237" spans="1:254" s="12" customFormat="1" ht="14.25" customHeight="1" x14ac:dyDescent="0.25">
      <c r="A237" s="8">
        <v>1965</v>
      </c>
      <c r="B237" s="9">
        <v>43030</v>
      </c>
      <c r="C237" s="10" t="s">
        <v>118</v>
      </c>
      <c r="D237" s="11">
        <v>14</v>
      </c>
      <c r="E237" s="11">
        <v>25</v>
      </c>
      <c r="F237" s="11" t="s">
        <v>7</v>
      </c>
      <c r="G237" s="11"/>
      <c r="H237" s="11">
        <v>1</v>
      </c>
      <c r="I237" s="11"/>
      <c r="J237" s="11"/>
      <c r="K237" s="11" t="s">
        <v>19</v>
      </c>
      <c r="L237" s="12" t="s">
        <v>20</v>
      </c>
      <c r="N237" s="10" t="s">
        <v>116</v>
      </c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</row>
    <row r="238" spans="1:254" s="12" customFormat="1" ht="14.25" customHeight="1" x14ac:dyDescent="0.25">
      <c r="A238" s="8">
        <v>1965</v>
      </c>
      <c r="B238" s="9">
        <v>43044</v>
      </c>
      <c r="C238" s="10" t="s">
        <v>121</v>
      </c>
      <c r="D238" s="11">
        <v>7</v>
      </c>
      <c r="E238" s="11">
        <v>14</v>
      </c>
      <c r="F238" s="11" t="s">
        <v>7</v>
      </c>
      <c r="G238" s="11"/>
      <c r="H238" s="11">
        <v>1</v>
      </c>
      <c r="I238" s="11"/>
      <c r="J238" s="11"/>
      <c r="K238" s="11" t="s">
        <v>16</v>
      </c>
      <c r="L238" s="12" t="s">
        <v>20</v>
      </c>
      <c r="N238" s="10" t="s">
        <v>116</v>
      </c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</row>
    <row r="239" spans="1:254" s="12" customFormat="1" ht="14.25" customHeight="1" x14ac:dyDescent="0.25">
      <c r="A239" s="8">
        <v>1965</v>
      </c>
      <c r="B239" s="9">
        <v>43051</v>
      </c>
      <c r="C239" s="10" t="s">
        <v>124</v>
      </c>
      <c r="D239" s="11">
        <v>20</v>
      </c>
      <c r="E239" s="11">
        <v>25</v>
      </c>
      <c r="F239" s="11" t="s">
        <v>7</v>
      </c>
      <c r="G239" s="11"/>
      <c r="H239" s="11">
        <v>1</v>
      </c>
      <c r="I239" s="11"/>
      <c r="J239" s="11"/>
      <c r="K239" s="11" t="s">
        <v>16</v>
      </c>
      <c r="L239" s="12" t="s">
        <v>125</v>
      </c>
      <c r="N239" s="10" t="s">
        <v>116</v>
      </c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</row>
    <row r="240" spans="1:254" s="12" customFormat="1" ht="14.25" customHeight="1" x14ac:dyDescent="0.25">
      <c r="A240" s="36">
        <v>1966</v>
      </c>
      <c r="B240" s="37">
        <v>42980</v>
      </c>
      <c r="C240" s="38" t="s">
        <v>118</v>
      </c>
      <c r="D240" s="39">
        <v>33</v>
      </c>
      <c r="E240" s="39">
        <v>20</v>
      </c>
      <c r="F240" s="39" t="s">
        <v>6</v>
      </c>
      <c r="G240" s="39">
        <v>1</v>
      </c>
      <c r="H240" s="39"/>
      <c r="I240" s="39"/>
      <c r="J240" s="39"/>
      <c r="K240" s="39" t="s">
        <v>16</v>
      </c>
      <c r="L240" s="40" t="s">
        <v>20</v>
      </c>
      <c r="M240" s="40"/>
      <c r="N240" s="38" t="s">
        <v>116</v>
      </c>
      <c r="O240" s="40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</row>
    <row r="241" spans="1:254" s="12" customFormat="1" ht="14.25" customHeight="1" x14ac:dyDescent="0.25">
      <c r="A241" s="36">
        <v>1966</v>
      </c>
      <c r="B241" s="37">
        <v>42987</v>
      </c>
      <c r="C241" s="38" t="s">
        <v>197</v>
      </c>
      <c r="D241" s="39">
        <v>46</v>
      </c>
      <c r="E241" s="39">
        <v>6</v>
      </c>
      <c r="F241" s="39" t="s">
        <v>6</v>
      </c>
      <c r="G241" s="39">
        <v>1</v>
      </c>
      <c r="H241" s="39"/>
      <c r="I241" s="39"/>
      <c r="J241" s="39"/>
      <c r="K241" s="39" t="s">
        <v>16</v>
      </c>
      <c r="L241" s="40" t="s">
        <v>117</v>
      </c>
      <c r="M241" s="40"/>
      <c r="N241" s="38" t="s">
        <v>116</v>
      </c>
      <c r="O241" s="40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</row>
    <row r="242" spans="1:254" s="12" customFormat="1" ht="14.25" customHeight="1" x14ac:dyDescent="0.25">
      <c r="A242" s="36">
        <v>1966</v>
      </c>
      <c r="B242" s="37">
        <v>42994</v>
      </c>
      <c r="C242" s="38" t="s">
        <v>109</v>
      </c>
      <c r="D242" s="39">
        <v>20</v>
      </c>
      <c r="E242" s="39">
        <v>6</v>
      </c>
      <c r="F242" s="39" t="s">
        <v>6</v>
      </c>
      <c r="G242" s="39">
        <v>1</v>
      </c>
      <c r="H242" s="39"/>
      <c r="I242" s="39"/>
      <c r="J242" s="39"/>
      <c r="K242" s="39" t="s">
        <v>19</v>
      </c>
      <c r="L242" s="40" t="s">
        <v>20</v>
      </c>
      <c r="M242" s="40"/>
      <c r="N242" s="38" t="s">
        <v>116</v>
      </c>
      <c r="O242" s="40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</row>
    <row r="243" spans="1:254" s="12" customFormat="1" ht="14.25" customHeight="1" x14ac:dyDescent="0.25">
      <c r="A243" s="36">
        <v>1966</v>
      </c>
      <c r="B243" s="37">
        <v>43001</v>
      </c>
      <c r="C243" s="38" t="s">
        <v>21</v>
      </c>
      <c r="D243" s="39">
        <v>6</v>
      </c>
      <c r="E243" s="39">
        <v>0</v>
      </c>
      <c r="F243" s="39" t="s">
        <v>6</v>
      </c>
      <c r="G243" s="39">
        <v>1</v>
      </c>
      <c r="H243" s="39"/>
      <c r="I243" s="39"/>
      <c r="J243" s="39"/>
      <c r="K243" s="39" t="s">
        <v>19</v>
      </c>
      <c r="L243" s="40" t="s">
        <v>20</v>
      </c>
      <c r="M243" s="40"/>
      <c r="N243" s="38" t="s">
        <v>116</v>
      </c>
      <c r="O243" s="40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</row>
    <row r="244" spans="1:254" s="12" customFormat="1" ht="14.25" customHeight="1" x14ac:dyDescent="0.25">
      <c r="A244" s="36">
        <v>1966</v>
      </c>
      <c r="B244" s="37">
        <v>43008</v>
      </c>
      <c r="C244" s="38" t="s">
        <v>107</v>
      </c>
      <c r="D244" s="39">
        <v>26</v>
      </c>
      <c r="E244" s="39">
        <v>0</v>
      </c>
      <c r="F244" s="39" t="s">
        <v>6</v>
      </c>
      <c r="G244" s="39">
        <v>1</v>
      </c>
      <c r="H244" s="39"/>
      <c r="I244" s="39"/>
      <c r="J244" s="39"/>
      <c r="K244" s="39" t="s">
        <v>16</v>
      </c>
      <c r="L244" s="40" t="s">
        <v>20</v>
      </c>
      <c r="M244" s="40"/>
      <c r="N244" s="38" t="s">
        <v>116</v>
      </c>
      <c r="O244" s="40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</row>
    <row r="245" spans="1:254" s="12" customFormat="1" ht="14.25" customHeight="1" x14ac:dyDescent="0.25">
      <c r="A245" s="36">
        <v>1966</v>
      </c>
      <c r="B245" s="37">
        <v>43015</v>
      </c>
      <c r="C245" s="38" t="s">
        <v>128</v>
      </c>
      <c r="D245" s="39">
        <v>45</v>
      </c>
      <c r="E245" s="39">
        <v>0</v>
      </c>
      <c r="F245" s="39" t="s">
        <v>6</v>
      </c>
      <c r="G245" s="39">
        <v>1</v>
      </c>
      <c r="H245" s="39"/>
      <c r="I245" s="39"/>
      <c r="J245" s="39"/>
      <c r="K245" s="39" t="s">
        <v>19</v>
      </c>
      <c r="L245" s="40" t="s">
        <v>20</v>
      </c>
      <c r="M245" s="40"/>
      <c r="N245" s="38" t="s">
        <v>116</v>
      </c>
      <c r="O245" s="40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</row>
    <row r="246" spans="1:254" s="12" customFormat="1" ht="14.25" customHeight="1" x14ac:dyDescent="0.25">
      <c r="A246" s="36">
        <v>1966</v>
      </c>
      <c r="B246" s="37">
        <v>43022</v>
      </c>
      <c r="C246" s="38" t="s">
        <v>129</v>
      </c>
      <c r="D246" s="39">
        <v>20</v>
      </c>
      <c r="E246" s="39">
        <v>0</v>
      </c>
      <c r="F246" s="39" t="s">
        <v>6</v>
      </c>
      <c r="G246" s="39">
        <v>1</v>
      </c>
      <c r="H246" s="39"/>
      <c r="I246" s="39"/>
      <c r="J246" s="39"/>
      <c r="K246" s="39" t="s">
        <v>16</v>
      </c>
      <c r="L246" s="40" t="s">
        <v>20</v>
      </c>
      <c r="M246" s="40" t="s">
        <v>103</v>
      </c>
      <c r="N246" s="38" t="s">
        <v>116</v>
      </c>
      <c r="O246" s="40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</row>
    <row r="247" spans="1:254" s="12" customFormat="1" ht="14.25" customHeight="1" x14ac:dyDescent="0.25">
      <c r="A247" s="36">
        <v>1966</v>
      </c>
      <c r="B247" s="37">
        <v>43029</v>
      </c>
      <c r="C247" s="38" t="s">
        <v>130</v>
      </c>
      <c r="D247" s="39">
        <v>33</v>
      </c>
      <c r="E247" s="39">
        <v>14</v>
      </c>
      <c r="F247" s="39" t="s">
        <v>6</v>
      </c>
      <c r="G247" s="39">
        <v>1</v>
      </c>
      <c r="H247" s="39"/>
      <c r="I247" s="39"/>
      <c r="J247" s="39"/>
      <c r="K247" s="39" t="s">
        <v>19</v>
      </c>
      <c r="L247" s="40" t="s">
        <v>20</v>
      </c>
      <c r="M247" s="40"/>
      <c r="N247" s="38" t="s">
        <v>116</v>
      </c>
      <c r="O247" s="40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</row>
    <row r="248" spans="1:254" s="12" customFormat="1" ht="14.25" customHeight="1" x14ac:dyDescent="0.25">
      <c r="A248" s="36">
        <v>1966</v>
      </c>
      <c r="B248" s="37">
        <v>43036</v>
      </c>
      <c r="C248" s="38" t="s">
        <v>15</v>
      </c>
      <c r="D248" s="39">
        <v>0</v>
      </c>
      <c r="E248" s="39">
        <v>26</v>
      </c>
      <c r="F248" s="39" t="s">
        <v>7</v>
      </c>
      <c r="G248" s="39"/>
      <c r="H248" s="39">
        <v>1</v>
      </c>
      <c r="I248" s="39"/>
      <c r="J248" s="39"/>
      <c r="K248" s="39" t="s">
        <v>16</v>
      </c>
      <c r="L248" s="40" t="s">
        <v>15</v>
      </c>
      <c r="M248" s="40"/>
      <c r="N248" s="38" t="s">
        <v>116</v>
      </c>
      <c r="O248" s="40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</row>
    <row r="249" spans="1:254" s="12" customFormat="1" ht="14.25" customHeight="1" x14ac:dyDescent="0.25">
      <c r="A249" s="36">
        <v>1966</v>
      </c>
      <c r="B249" s="37">
        <v>43043</v>
      </c>
      <c r="C249" s="38" t="s">
        <v>121</v>
      </c>
      <c r="D249" s="39">
        <v>0</v>
      </c>
      <c r="E249" s="39">
        <v>13</v>
      </c>
      <c r="F249" s="39" t="s">
        <v>7</v>
      </c>
      <c r="G249" s="39"/>
      <c r="H249" s="39">
        <v>1</v>
      </c>
      <c r="I249" s="39"/>
      <c r="J249" s="39"/>
      <c r="K249" s="39" t="s">
        <v>19</v>
      </c>
      <c r="L249" s="40" t="s">
        <v>20</v>
      </c>
      <c r="M249" s="40"/>
      <c r="N249" s="38" t="s">
        <v>116</v>
      </c>
      <c r="O249" s="40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</row>
    <row r="250" spans="1:254" s="12" customFormat="1" ht="14.25" customHeight="1" x14ac:dyDescent="0.25">
      <c r="A250" s="8">
        <v>1967</v>
      </c>
      <c r="B250" s="9">
        <v>42986</v>
      </c>
      <c r="C250" s="10" t="s">
        <v>21</v>
      </c>
      <c r="D250" s="11">
        <v>21</v>
      </c>
      <c r="E250" s="11">
        <v>14</v>
      </c>
      <c r="F250" s="11" t="s">
        <v>6</v>
      </c>
      <c r="G250" s="11">
        <v>1</v>
      </c>
      <c r="H250" s="11"/>
      <c r="I250" s="11"/>
      <c r="J250" s="11"/>
      <c r="K250" s="11" t="s">
        <v>19</v>
      </c>
      <c r="L250" s="12" t="s">
        <v>20</v>
      </c>
      <c r="N250" s="10" t="s">
        <v>116</v>
      </c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</row>
    <row r="251" spans="1:254" s="12" customFormat="1" ht="14.25" customHeight="1" x14ac:dyDescent="0.25">
      <c r="A251" s="8">
        <v>1967</v>
      </c>
      <c r="B251" s="9">
        <v>42993</v>
      </c>
      <c r="C251" s="10" t="s">
        <v>15</v>
      </c>
      <c r="D251" s="11">
        <v>10</v>
      </c>
      <c r="E251" s="11">
        <v>13</v>
      </c>
      <c r="F251" s="11" t="s">
        <v>7</v>
      </c>
      <c r="G251" s="11"/>
      <c r="H251" s="11">
        <v>1</v>
      </c>
      <c r="I251" s="11"/>
      <c r="J251" s="11"/>
      <c r="K251" s="11" t="s">
        <v>16</v>
      </c>
      <c r="L251" s="12" t="s">
        <v>15</v>
      </c>
      <c r="N251" s="10" t="s">
        <v>116</v>
      </c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</row>
    <row r="252" spans="1:254" s="12" customFormat="1" ht="14.25" customHeight="1" x14ac:dyDescent="0.25">
      <c r="A252" s="8">
        <v>1967</v>
      </c>
      <c r="B252" s="9">
        <v>43000</v>
      </c>
      <c r="C252" s="10" t="s">
        <v>129</v>
      </c>
      <c r="D252" s="11">
        <v>6</v>
      </c>
      <c r="E252" s="11">
        <v>7</v>
      </c>
      <c r="F252" s="11" t="s">
        <v>7</v>
      </c>
      <c r="G252" s="11"/>
      <c r="H252" s="11">
        <v>1</v>
      </c>
      <c r="I252" s="11"/>
      <c r="J252" s="11"/>
      <c r="K252" s="11" t="s">
        <v>19</v>
      </c>
      <c r="L252" s="12" t="s">
        <v>20</v>
      </c>
      <c r="N252" s="10" t="s">
        <v>116</v>
      </c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</row>
    <row r="253" spans="1:254" s="12" customFormat="1" ht="14.25" customHeight="1" x14ac:dyDescent="0.25">
      <c r="A253" s="8">
        <v>1967</v>
      </c>
      <c r="B253" s="9">
        <v>43007</v>
      </c>
      <c r="C253" s="10" t="s">
        <v>118</v>
      </c>
      <c r="D253" s="11">
        <v>19</v>
      </c>
      <c r="E253" s="11">
        <v>19</v>
      </c>
      <c r="F253" s="11" t="s">
        <v>8</v>
      </c>
      <c r="G253" s="11"/>
      <c r="H253" s="11"/>
      <c r="I253" s="11">
        <v>1</v>
      </c>
      <c r="J253" s="11"/>
      <c r="K253" s="11" t="s">
        <v>19</v>
      </c>
      <c r="L253" s="12" t="s">
        <v>20</v>
      </c>
      <c r="N253" s="10" t="s">
        <v>116</v>
      </c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</row>
    <row r="254" spans="1:254" s="12" customFormat="1" ht="14.25" customHeight="1" x14ac:dyDescent="0.25">
      <c r="A254" s="8">
        <v>1967</v>
      </c>
      <c r="B254" s="9">
        <v>43014</v>
      </c>
      <c r="C254" s="10" t="s">
        <v>109</v>
      </c>
      <c r="D254" s="11">
        <v>13</v>
      </c>
      <c r="E254" s="11">
        <v>6</v>
      </c>
      <c r="F254" s="11" t="s">
        <v>6</v>
      </c>
      <c r="G254" s="11">
        <v>1</v>
      </c>
      <c r="H254" s="11"/>
      <c r="I254" s="11"/>
      <c r="J254" s="11"/>
      <c r="K254" s="11" t="s">
        <v>16</v>
      </c>
      <c r="L254" s="12" t="s">
        <v>20</v>
      </c>
      <c r="M254" s="12" t="s">
        <v>103</v>
      </c>
      <c r="N254" s="10" t="s">
        <v>116</v>
      </c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</row>
    <row r="255" spans="1:254" s="12" customFormat="1" ht="14.25" customHeight="1" x14ac:dyDescent="0.25">
      <c r="A255" s="8">
        <v>1967</v>
      </c>
      <c r="B255" s="9">
        <v>43021</v>
      </c>
      <c r="C255" s="10" t="s">
        <v>197</v>
      </c>
      <c r="D255" s="11">
        <v>28</v>
      </c>
      <c r="E255" s="11">
        <v>0</v>
      </c>
      <c r="F255" s="11" t="s">
        <v>6</v>
      </c>
      <c r="G255" s="11">
        <v>1</v>
      </c>
      <c r="H255" s="11"/>
      <c r="I255" s="11"/>
      <c r="J255" s="11"/>
      <c r="K255" s="11" t="s">
        <v>16</v>
      </c>
      <c r="L255" s="12" t="s">
        <v>117</v>
      </c>
      <c r="N255" s="10" t="s">
        <v>116</v>
      </c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</row>
    <row r="256" spans="1:254" s="12" customFormat="1" ht="14.25" customHeight="1" x14ac:dyDescent="0.25">
      <c r="A256" s="8">
        <v>1967</v>
      </c>
      <c r="B256" s="9">
        <v>43028</v>
      </c>
      <c r="C256" s="10" t="s">
        <v>107</v>
      </c>
      <c r="D256" s="11">
        <v>21</v>
      </c>
      <c r="E256" s="11">
        <v>0</v>
      </c>
      <c r="F256" s="11" t="s">
        <v>6</v>
      </c>
      <c r="G256" s="11">
        <v>1</v>
      </c>
      <c r="H256" s="11"/>
      <c r="I256" s="11"/>
      <c r="J256" s="11"/>
      <c r="K256" s="11" t="s">
        <v>19</v>
      </c>
      <c r="L256" s="12" t="s">
        <v>20</v>
      </c>
      <c r="N256" s="10" t="s">
        <v>116</v>
      </c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</row>
    <row r="257" spans="1:254" s="12" customFormat="1" ht="14.25" customHeight="1" x14ac:dyDescent="0.25">
      <c r="A257" s="8">
        <v>1967</v>
      </c>
      <c r="B257" s="9">
        <v>43036</v>
      </c>
      <c r="C257" s="10" t="s">
        <v>124</v>
      </c>
      <c r="D257" s="11">
        <v>17</v>
      </c>
      <c r="E257" s="11">
        <v>14</v>
      </c>
      <c r="F257" s="11" t="s">
        <v>6</v>
      </c>
      <c r="G257" s="11">
        <v>1</v>
      </c>
      <c r="H257" s="11"/>
      <c r="I257" s="11"/>
      <c r="J257" s="11"/>
      <c r="K257" s="11" t="s">
        <v>16</v>
      </c>
      <c r="L257" s="12" t="s">
        <v>125</v>
      </c>
      <c r="N257" s="10" t="s">
        <v>116</v>
      </c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</row>
    <row r="258" spans="1:254" s="12" customFormat="1" ht="14.25" customHeight="1" x14ac:dyDescent="0.25">
      <c r="A258" s="8">
        <v>1967</v>
      </c>
      <c r="B258" s="9">
        <v>43042</v>
      </c>
      <c r="C258" s="10" t="s">
        <v>132</v>
      </c>
      <c r="D258" s="11">
        <v>26</v>
      </c>
      <c r="E258" s="11">
        <v>0</v>
      </c>
      <c r="F258" s="11" t="s">
        <v>6</v>
      </c>
      <c r="G258" s="11">
        <v>1</v>
      </c>
      <c r="H258" s="11"/>
      <c r="I258" s="11"/>
      <c r="J258" s="11"/>
      <c r="K258" s="11" t="s">
        <v>19</v>
      </c>
      <c r="L258" s="12" t="s">
        <v>20</v>
      </c>
      <c r="N258" s="10" t="s">
        <v>116</v>
      </c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</row>
    <row r="259" spans="1:254" s="12" customFormat="1" ht="14.25" customHeight="1" x14ac:dyDescent="0.25">
      <c r="A259" s="8">
        <v>1967</v>
      </c>
      <c r="B259" s="9">
        <v>43049</v>
      </c>
      <c r="C259" s="10" t="s">
        <v>121</v>
      </c>
      <c r="D259" s="11">
        <v>13</v>
      </c>
      <c r="E259" s="11">
        <v>0</v>
      </c>
      <c r="F259" s="11" t="s">
        <v>6</v>
      </c>
      <c r="G259" s="11">
        <v>1</v>
      </c>
      <c r="H259" s="11"/>
      <c r="I259" s="11"/>
      <c r="J259" s="11"/>
      <c r="K259" s="11" t="s">
        <v>16</v>
      </c>
      <c r="L259" s="12" t="s">
        <v>20</v>
      </c>
      <c r="N259" s="10" t="s">
        <v>116</v>
      </c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</row>
    <row r="260" spans="1:254" s="12" customFormat="1" ht="14.25" customHeight="1" x14ac:dyDescent="0.25">
      <c r="A260" s="36">
        <v>1968</v>
      </c>
      <c r="B260" s="37">
        <v>42984</v>
      </c>
      <c r="C260" s="38" t="s">
        <v>129</v>
      </c>
      <c r="D260" s="39">
        <v>13</v>
      </c>
      <c r="E260" s="39">
        <v>7</v>
      </c>
      <c r="F260" s="39" t="s">
        <v>6</v>
      </c>
      <c r="G260" s="39">
        <v>1</v>
      </c>
      <c r="H260" s="39"/>
      <c r="I260" s="39"/>
      <c r="J260" s="39"/>
      <c r="K260" s="39" t="s">
        <v>16</v>
      </c>
      <c r="L260" s="40" t="s">
        <v>20</v>
      </c>
      <c r="M260" s="40" t="s">
        <v>103</v>
      </c>
      <c r="N260" s="38" t="s">
        <v>116</v>
      </c>
      <c r="O260" s="40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</row>
    <row r="261" spans="1:254" s="12" customFormat="1" ht="14.25" customHeight="1" x14ac:dyDescent="0.25">
      <c r="A261" s="36">
        <v>1968</v>
      </c>
      <c r="B261" s="37">
        <v>42991</v>
      </c>
      <c r="C261" s="38" t="s">
        <v>15</v>
      </c>
      <c r="D261" s="39">
        <v>25</v>
      </c>
      <c r="E261" s="39">
        <v>14</v>
      </c>
      <c r="F261" s="39" t="s">
        <v>6</v>
      </c>
      <c r="G261" s="39">
        <v>1</v>
      </c>
      <c r="H261" s="39"/>
      <c r="I261" s="39"/>
      <c r="J261" s="39"/>
      <c r="K261" s="39" t="s">
        <v>19</v>
      </c>
      <c r="L261" s="40" t="s">
        <v>20</v>
      </c>
      <c r="M261" s="40"/>
      <c r="N261" s="38" t="s">
        <v>116</v>
      </c>
      <c r="O261" s="40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</row>
    <row r="262" spans="1:254" s="12" customFormat="1" ht="14.25" customHeight="1" x14ac:dyDescent="0.25">
      <c r="A262" s="36">
        <v>1968</v>
      </c>
      <c r="B262" s="37">
        <v>42998</v>
      </c>
      <c r="C262" s="38" t="s">
        <v>109</v>
      </c>
      <c r="D262" s="39">
        <v>13</v>
      </c>
      <c r="E262" s="39">
        <v>0</v>
      </c>
      <c r="F262" s="39" t="s">
        <v>6</v>
      </c>
      <c r="G262" s="39">
        <v>1</v>
      </c>
      <c r="H262" s="39"/>
      <c r="I262" s="39"/>
      <c r="J262" s="39"/>
      <c r="K262" s="39" t="s">
        <v>19</v>
      </c>
      <c r="L262" s="40" t="s">
        <v>20</v>
      </c>
      <c r="M262" s="40"/>
      <c r="N262" s="38" t="s">
        <v>116</v>
      </c>
      <c r="O262" s="40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</row>
    <row r="263" spans="1:254" s="12" customFormat="1" ht="14.25" customHeight="1" x14ac:dyDescent="0.25">
      <c r="A263" s="36">
        <v>1968</v>
      </c>
      <c r="B263" s="37">
        <v>43005</v>
      </c>
      <c r="C263" s="38" t="s">
        <v>21</v>
      </c>
      <c r="D263" s="39">
        <v>40</v>
      </c>
      <c r="E263" s="39">
        <v>18</v>
      </c>
      <c r="F263" s="39" t="s">
        <v>6</v>
      </c>
      <c r="G263" s="39">
        <v>1</v>
      </c>
      <c r="H263" s="39"/>
      <c r="I263" s="39"/>
      <c r="J263" s="39"/>
      <c r="K263" s="39" t="s">
        <v>16</v>
      </c>
      <c r="L263" s="40" t="s">
        <v>20</v>
      </c>
      <c r="M263" s="40"/>
      <c r="N263" s="38" t="s">
        <v>116</v>
      </c>
      <c r="O263" s="40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</row>
    <row r="264" spans="1:254" s="12" customFormat="1" ht="14.25" customHeight="1" x14ac:dyDescent="0.25">
      <c r="A264" s="36">
        <v>1968</v>
      </c>
      <c r="B264" s="37">
        <v>43012</v>
      </c>
      <c r="C264" s="38" t="s">
        <v>118</v>
      </c>
      <c r="D264" s="39">
        <v>32</v>
      </c>
      <c r="E264" s="39">
        <v>6</v>
      </c>
      <c r="F264" s="39" t="s">
        <v>6</v>
      </c>
      <c r="G264" s="39">
        <v>1</v>
      </c>
      <c r="H264" s="39"/>
      <c r="I264" s="39"/>
      <c r="J264" s="39"/>
      <c r="K264" s="39" t="s">
        <v>19</v>
      </c>
      <c r="L264" s="40" t="s">
        <v>20</v>
      </c>
      <c r="M264" s="40"/>
      <c r="N264" s="38" t="s">
        <v>116</v>
      </c>
      <c r="O264" s="40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</row>
    <row r="265" spans="1:254" s="12" customFormat="1" ht="14.25" customHeight="1" x14ac:dyDescent="0.25">
      <c r="A265" s="36">
        <v>1968</v>
      </c>
      <c r="B265" s="37">
        <v>43019</v>
      </c>
      <c r="C265" s="38" t="s">
        <v>107</v>
      </c>
      <c r="D265" s="39">
        <v>39</v>
      </c>
      <c r="E265" s="39">
        <v>14</v>
      </c>
      <c r="F265" s="39" t="s">
        <v>6</v>
      </c>
      <c r="G265" s="39">
        <v>1</v>
      </c>
      <c r="H265" s="39"/>
      <c r="I265" s="39"/>
      <c r="J265" s="39"/>
      <c r="K265" s="39" t="s">
        <v>16</v>
      </c>
      <c r="L265" s="40" t="s">
        <v>20</v>
      </c>
      <c r="M265" s="40"/>
      <c r="N265" s="38" t="s">
        <v>116</v>
      </c>
      <c r="O265" s="40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</row>
    <row r="266" spans="1:254" s="12" customFormat="1" ht="14.25" customHeight="1" x14ac:dyDescent="0.25">
      <c r="A266" s="36">
        <v>1968</v>
      </c>
      <c r="B266" s="37">
        <v>43026</v>
      </c>
      <c r="C266" s="38" t="s">
        <v>197</v>
      </c>
      <c r="D266" s="39">
        <v>40</v>
      </c>
      <c r="E266" s="39">
        <v>13</v>
      </c>
      <c r="F266" s="39" t="s">
        <v>6</v>
      </c>
      <c r="G266" s="39">
        <v>1</v>
      </c>
      <c r="H266" s="39"/>
      <c r="I266" s="39"/>
      <c r="J266" s="39"/>
      <c r="K266" s="39" t="s">
        <v>16</v>
      </c>
      <c r="L266" s="40" t="s">
        <v>117</v>
      </c>
      <c r="M266" s="40"/>
      <c r="N266" s="38" t="s">
        <v>116</v>
      </c>
      <c r="O266" s="40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</row>
    <row r="267" spans="1:254" s="12" customFormat="1" ht="14.25" customHeight="1" x14ac:dyDescent="0.25">
      <c r="A267" s="36">
        <v>1968</v>
      </c>
      <c r="B267" s="37">
        <v>43033</v>
      </c>
      <c r="C267" s="38" t="s">
        <v>133</v>
      </c>
      <c r="D267" s="39">
        <v>33</v>
      </c>
      <c r="E267" s="39">
        <v>12</v>
      </c>
      <c r="F267" s="39" t="s">
        <v>6</v>
      </c>
      <c r="G267" s="39">
        <v>1</v>
      </c>
      <c r="H267" s="39"/>
      <c r="I267" s="39"/>
      <c r="J267" s="39"/>
      <c r="K267" s="39" t="s">
        <v>19</v>
      </c>
      <c r="L267" s="40" t="s">
        <v>20</v>
      </c>
      <c r="M267" s="40"/>
      <c r="N267" s="38" t="s">
        <v>116</v>
      </c>
      <c r="O267" s="40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</row>
    <row r="268" spans="1:254" s="12" customFormat="1" ht="14.25" customHeight="1" x14ac:dyDescent="0.25">
      <c r="A268" s="36">
        <v>1968</v>
      </c>
      <c r="B268" s="37">
        <v>43040</v>
      </c>
      <c r="C268" s="38" t="s">
        <v>132</v>
      </c>
      <c r="D268" s="39">
        <v>42</v>
      </c>
      <c r="E268" s="39">
        <v>0</v>
      </c>
      <c r="F268" s="39" t="s">
        <v>6</v>
      </c>
      <c r="G268" s="39">
        <v>1</v>
      </c>
      <c r="H268" s="39"/>
      <c r="I268" s="39"/>
      <c r="J268" s="39"/>
      <c r="K268" s="39" t="s">
        <v>16</v>
      </c>
      <c r="L268" s="40" t="s">
        <v>117</v>
      </c>
      <c r="M268" s="40"/>
      <c r="N268" s="38" t="s">
        <v>116</v>
      </c>
      <c r="O268" s="40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</row>
    <row r="269" spans="1:254" s="12" customFormat="1" ht="14.25" customHeight="1" x14ac:dyDescent="0.25">
      <c r="A269" s="36">
        <v>1968</v>
      </c>
      <c r="B269" s="37">
        <v>43047</v>
      </c>
      <c r="C269" s="38" t="s">
        <v>121</v>
      </c>
      <c r="D269" s="39">
        <v>20</v>
      </c>
      <c r="E269" s="39">
        <v>14</v>
      </c>
      <c r="F269" s="39" t="s">
        <v>6</v>
      </c>
      <c r="G269" s="39">
        <v>1</v>
      </c>
      <c r="H269" s="39"/>
      <c r="I269" s="39"/>
      <c r="J269" s="39"/>
      <c r="K269" s="39" t="s">
        <v>19</v>
      </c>
      <c r="L269" s="40" t="s">
        <v>20</v>
      </c>
      <c r="M269" s="40"/>
      <c r="N269" s="38" t="s">
        <v>116</v>
      </c>
      <c r="O269" s="40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</row>
    <row r="270" spans="1:254" s="12" customFormat="1" ht="14.25" customHeight="1" x14ac:dyDescent="0.25">
      <c r="A270" s="36">
        <v>1968</v>
      </c>
      <c r="B270" s="37">
        <v>43055</v>
      </c>
      <c r="C270" s="38" t="s">
        <v>96</v>
      </c>
      <c r="D270" s="39">
        <v>7</v>
      </c>
      <c r="E270" s="39">
        <v>14</v>
      </c>
      <c r="F270" s="39" t="s">
        <v>7</v>
      </c>
      <c r="G270" s="39"/>
      <c r="H270" s="39">
        <v>1</v>
      </c>
      <c r="I270" s="39"/>
      <c r="J270" s="39"/>
      <c r="K270" s="39" t="s">
        <v>76</v>
      </c>
      <c r="L270" s="40" t="s">
        <v>20</v>
      </c>
      <c r="M270" s="40" t="s">
        <v>54</v>
      </c>
      <c r="N270" s="38" t="s">
        <v>116</v>
      </c>
      <c r="O270" s="40" t="s">
        <v>97</v>
      </c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</row>
    <row r="271" spans="1:254" s="12" customFormat="1" ht="14.25" customHeight="1" x14ac:dyDescent="0.25">
      <c r="A271" s="8">
        <v>1969</v>
      </c>
      <c r="B271" s="9">
        <v>42990</v>
      </c>
      <c r="C271" s="10" t="s">
        <v>129</v>
      </c>
      <c r="D271" s="11">
        <v>19</v>
      </c>
      <c r="E271" s="11">
        <v>14</v>
      </c>
      <c r="F271" s="11" t="s">
        <v>6</v>
      </c>
      <c r="G271" s="11">
        <v>1</v>
      </c>
      <c r="H271" s="11"/>
      <c r="I271" s="11"/>
      <c r="J271" s="11"/>
      <c r="K271" s="11" t="s">
        <v>19</v>
      </c>
      <c r="L271" s="12" t="s">
        <v>20</v>
      </c>
      <c r="N271" s="10" t="s">
        <v>116</v>
      </c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</row>
    <row r="272" spans="1:254" s="12" customFormat="1" ht="14.25" customHeight="1" x14ac:dyDescent="0.25">
      <c r="A272" s="8">
        <v>1969</v>
      </c>
      <c r="B272" s="9">
        <v>42997</v>
      </c>
      <c r="C272" s="10" t="s">
        <v>96</v>
      </c>
      <c r="D272" s="11">
        <v>6</v>
      </c>
      <c r="E272" s="11">
        <v>18</v>
      </c>
      <c r="F272" s="11" t="s">
        <v>7</v>
      </c>
      <c r="G272" s="11"/>
      <c r="H272" s="11">
        <v>1</v>
      </c>
      <c r="I272" s="11"/>
      <c r="J272" s="11"/>
      <c r="K272" s="11" t="s">
        <v>19</v>
      </c>
      <c r="L272" s="12" t="s">
        <v>20</v>
      </c>
      <c r="N272" s="10" t="s">
        <v>116</v>
      </c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</row>
    <row r="273" spans="1:254" s="12" customFormat="1" ht="14.25" customHeight="1" x14ac:dyDescent="0.25">
      <c r="A273" s="8">
        <v>1969</v>
      </c>
      <c r="B273" s="9">
        <v>43004</v>
      </c>
      <c r="C273" s="10" t="s">
        <v>109</v>
      </c>
      <c r="D273" s="11">
        <v>0</v>
      </c>
      <c r="E273" s="11">
        <v>8</v>
      </c>
      <c r="F273" s="11" t="s">
        <v>7</v>
      </c>
      <c r="G273" s="11"/>
      <c r="H273" s="11">
        <v>1</v>
      </c>
      <c r="I273" s="11"/>
      <c r="J273" s="11"/>
      <c r="K273" s="11" t="s">
        <v>16</v>
      </c>
      <c r="L273" s="12" t="s">
        <v>20</v>
      </c>
      <c r="M273" s="12" t="s">
        <v>103</v>
      </c>
      <c r="N273" s="10" t="s">
        <v>116</v>
      </c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</row>
    <row r="274" spans="1:254" s="12" customFormat="1" ht="14.25" customHeight="1" x14ac:dyDescent="0.25">
      <c r="A274" s="8">
        <v>1969</v>
      </c>
      <c r="B274" s="9">
        <v>43011</v>
      </c>
      <c r="C274" s="10" t="s">
        <v>132</v>
      </c>
      <c r="D274" s="11">
        <v>6</v>
      </c>
      <c r="E274" s="11">
        <v>7</v>
      </c>
      <c r="F274" s="11" t="s">
        <v>7</v>
      </c>
      <c r="G274" s="11"/>
      <c r="H274" s="11">
        <v>1</v>
      </c>
      <c r="I274" s="11"/>
      <c r="J274" s="11"/>
      <c r="K274" s="11" t="s">
        <v>16</v>
      </c>
      <c r="L274" s="12" t="s">
        <v>117</v>
      </c>
      <c r="N274" s="10" t="s">
        <v>116</v>
      </c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</row>
    <row r="275" spans="1:254" s="12" customFormat="1" ht="14.25" customHeight="1" x14ac:dyDescent="0.25">
      <c r="A275" s="8">
        <v>1969</v>
      </c>
      <c r="B275" s="9">
        <v>43018</v>
      </c>
      <c r="C275" s="10" t="s">
        <v>21</v>
      </c>
      <c r="D275" s="11">
        <v>12</v>
      </c>
      <c r="E275" s="11">
        <v>0</v>
      </c>
      <c r="F275" s="11" t="s">
        <v>6</v>
      </c>
      <c r="G275" s="11">
        <v>1</v>
      </c>
      <c r="H275" s="11"/>
      <c r="I275" s="11"/>
      <c r="J275" s="11"/>
      <c r="K275" s="11" t="s">
        <v>19</v>
      </c>
      <c r="L275" s="12" t="s">
        <v>20</v>
      </c>
      <c r="N275" s="10" t="s">
        <v>116</v>
      </c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</row>
    <row r="276" spans="1:254" s="12" customFormat="1" ht="14.25" customHeight="1" x14ac:dyDescent="0.25">
      <c r="A276" s="8">
        <v>1969</v>
      </c>
      <c r="B276" s="9">
        <v>43025</v>
      </c>
      <c r="C276" s="10" t="s">
        <v>197</v>
      </c>
      <c r="D276" s="11">
        <v>24</v>
      </c>
      <c r="E276" s="11">
        <v>6</v>
      </c>
      <c r="F276" s="11" t="s">
        <v>6</v>
      </c>
      <c r="G276" s="11">
        <v>1</v>
      </c>
      <c r="H276" s="11"/>
      <c r="I276" s="11"/>
      <c r="J276" s="11"/>
      <c r="K276" s="11" t="s">
        <v>19</v>
      </c>
      <c r="L276" s="12" t="s">
        <v>20</v>
      </c>
      <c r="N276" s="10" t="s">
        <v>116</v>
      </c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</row>
    <row r="277" spans="1:254" s="12" customFormat="1" ht="14.25" customHeight="1" x14ac:dyDescent="0.25">
      <c r="A277" s="8">
        <v>1969</v>
      </c>
      <c r="B277" s="9">
        <v>43032</v>
      </c>
      <c r="C277" s="10" t="s">
        <v>107</v>
      </c>
      <c r="D277" s="11">
        <v>32</v>
      </c>
      <c r="E277" s="11">
        <v>2</v>
      </c>
      <c r="F277" s="11" t="s">
        <v>6</v>
      </c>
      <c r="G277" s="11">
        <v>1</v>
      </c>
      <c r="H277" s="11"/>
      <c r="I277" s="11"/>
      <c r="J277" s="11"/>
      <c r="K277" s="11" t="s">
        <v>19</v>
      </c>
      <c r="L277" s="12" t="s">
        <v>20</v>
      </c>
      <c r="N277" s="10" t="s">
        <v>116</v>
      </c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</row>
    <row r="278" spans="1:254" s="12" customFormat="1" ht="14.25" customHeight="1" x14ac:dyDescent="0.25">
      <c r="A278" s="8">
        <v>1969</v>
      </c>
      <c r="B278" s="9">
        <v>43039</v>
      </c>
      <c r="C278" s="10" t="s">
        <v>133</v>
      </c>
      <c r="D278" s="11">
        <v>34</v>
      </c>
      <c r="E278" s="11">
        <v>22</v>
      </c>
      <c r="F278" s="11" t="s">
        <v>6</v>
      </c>
      <c r="G278" s="11">
        <v>1</v>
      </c>
      <c r="H278" s="11"/>
      <c r="I278" s="11"/>
      <c r="J278" s="11"/>
      <c r="K278" s="11" t="s">
        <v>16</v>
      </c>
      <c r="L278" s="12" t="s">
        <v>125</v>
      </c>
      <c r="N278" s="10" t="s">
        <v>116</v>
      </c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</row>
    <row r="279" spans="1:254" s="12" customFormat="1" ht="14.25" customHeight="1" x14ac:dyDescent="0.25">
      <c r="A279" s="8">
        <v>1969</v>
      </c>
      <c r="B279" s="9">
        <v>43046</v>
      </c>
      <c r="C279" s="10" t="s">
        <v>118</v>
      </c>
      <c r="D279" s="11">
        <v>14</v>
      </c>
      <c r="E279" s="11">
        <v>7</v>
      </c>
      <c r="F279" s="11" t="s">
        <v>6</v>
      </c>
      <c r="G279" s="11">
        <v>1</v>
      </c>
      <c r="H279" s="11"/>
      <c r="I279" s="11"/>
      <c r="J279" s="11"/>
      <c r="K279" s="11" t="s">
        <v>16</v>
      </c>
      <c r="L279" s="12" t="s">
        <v>20</v>
      </c>
      <c r="N279" s="10" t="s">
        <v>116</v>
      </c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</row>
    <row r="280" spans="1:254" s="12" customFormat="1" ht="14.25" customHeight="1" x14ac:dyDescent="0.25">
      <c r="A280" s="8">
        <v>1969</v>
      </c>
      <c r="B280" s="9">
        <v>43053</v>
      </c>
      <c r="C280" s="10" t="s">
        <v>121</v>
      </c>
      <c r="D280" s="11">
        <v>18</v>
      </c>
      <c r="E280" s="11">
        <v>8</v>
      </c>
      <c r="F280" s="11" t="s">
        <v>6</v>
      </c>
      <c r="G280" s="11">
        <v>1</v>
      </c>
      <c r="H280" s="11"/>
      <c r="I280" s="11"/>
      <c r="J280" s="11"/>
      <c r="K280" s="11" t="s">
        <v>16</v>
      </c>
      <c r="L280" s="12" t="s">
        <v>20</v>
      </c>
      <c r="N280" s="10" t="s">
        <v>116</v>
      </c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</row>
    <row r="281" spans="1:254" s="12" customFormat="1" ht="14.25" customHeight="1" x14ac:dyDescent="0.25">
      <c r="A281" s="36">
        <v>1970</v>
      </c>
      <c r="B281" s="37">
        <v>42989</v>
      </c>
      <c r="C281" s="38" t="s">
        <v>118</v>
      </c>
      <c r="D281" s="39">
        <v>25</v>
      </c>
      <c r="E281" s="39">
        <v>0</v>
      </c>
      <c r="F281" s="39" t="s">
        <v>6</v>
      </c>
      <c r="G281" s="39">
        <v>1</v>
      </c>
      <c r="H281" s="39"/>
      <c r="I281" s="39"/>
      <c r="J281" s="39"/>
      <c r="K281" s="39" t="s">
        <v>19</v>
      </c>
      <c r="L281" s="40" t="s">
        <v>20</v>
      </c>
      <c r="M281" s="40"/>
      <c r="N281" s="38" t="s">
        <v>116</v>
      </c>
      <c r="O281" s="40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</row>
    <row r="282" spans="1:254" s="12" customFormat="1" ht="14.25" customHeight="1" x14ac:dyDescent="0.25">
      <c r="A282" s="36">
        <v>1970</v>
      </c>
      <c r="B282" s="37">
        <v>42996</v>
      </c>
      <c r="C282" s="38" t="s">
        <v>132</v>
      </c>
      <c r="D282" s="39">
        <v>2</v>
      </c>
      <c r="E282" s="39">
        <v>0</v>
      </c>
      <c r="F282" s="39" t="s">
        <v>6</v>
      </c>
      <c r="G282" s="39">
        <v>1</v>
      </c>
      <c r="H282" s="39"/>
      <c r="I282" s="39"/>
      <c r="J282" s="39"/>
      <c r="K282" s="39" t="s">
        <v>16</v>
      </c>
      <c r="L282" s="40" t="s">
        <v>117</v>
      </c>
      <c r="M282" s="40"/>
      <c r="N282" s="38" t="s">
        <v>116</v>
      </c>
      <c r="O282" s="40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</row>
    <row r="283" spans="1:254" s="12" customFormat="1" ht="14.25" customHeight="1" x14ac:dyDescent="0.25">
      <c r="A283" s="36">
        <v>1970</v>
      </c>
      <c r="B283" s="37">
        <v>43003</v>
      </c>
      <c r="C283" s="38" t="s">
        <v>119</v>
      </c>
      <c r="D283" s="39">
        <v>7</v>
      </c>
      <c r="E283" s="39">
        <v>14</v>
      </c>
      <c r="F283" s="39" t="s">
        <v>7</v>
      </c>
      <c r="G283" s="39"/>
      <c r="H283" s="39">
        <v>1</v>
      </c>
      <c r="I283" s="39"/>
      <c r="J283" s="39"/>
      <c r="K283" s="39" t="s">
        <v>19</v>
      </c>
      <c r="L283" s="40" t="s">
        <v>20</v>
      </c>
      <c r="M283" s="40"/>
      <c r="N283" s="38" t="s">
        <v>116</v>
      </c>
      <c r="O283" s="40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</row>
    <row r="284" spans="1:254" s="12" customFormat="1" ht="14.25" customHeight="1" x14ac:dyDescent="0.25">
      <c r="A284" s="36">
        <v>1970</v>
      </c>
      <c r="B284" s="37">
        <v>43010</v>
      </c>
      <c r="C284" s="38" t="s">
        <v>197</v>
      </c>
      <c r="D284" s="39">
        <v>19</v>
      </c>
      <c r="E284" s="39">
        <v>12</v>
      </c>
      <c r="F284" s="39" t="s">
        <v>6</v>
      </c>
      <c r="G284" s="39">
        <v>1</v>
      </c>
      <c r="H284" s="39"/>
      <c r="I284" s="39"/>
      <c r="J284" s="39"/>
      <c r="K284" s="39" t="s">
        <v>16</v>
      </c>
      <c r="L284" s="40" t="s">
        <v>117</v>
      </c>
      <c r="M284" s="40"/>
      <c r="N284" s="38" t="s">
        <v>116</v>
      </c>
      <c r="O284" s="40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</row>
    <row r="285" spans="1:254" s="12" customFormat="1" ht="14.25" customHeight="1" x14ac:dyDescent="0.25">
      <c r="A285" s="36">
        <v>1970</v>
      </c>
      <c r="B285" s="37">
        <v>43017</v>
      </c>
      <c r="C285" s="38" t="s">
        <v>18</v>
      </c>
      <c r="D285" s="39">
        <v>35</v>
      </c>
      <c r="E285" s="39">
        <v>6</v>
      </c>
      <c r="F285" s="39" t="s">
        <v>6</v>
      </c>
      <c r="G285" s="39">
        <v>1</v>
      </c>
      <c r="H285" s="39"/>
      <c r="I285" s="39"/>
      <c r="J285" s="39"/>
      <c r="K285" s="39" t="s">
        <v>16</v>
      </c>
      <c r="L285" s="40" t="s">
        <v>18</v>
      </c>
      <c r="M285" s="40"/>
      <c r="N285" s="38" t="s">
        <v>116</v>
      </c>
      <c r="O285" s="40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</row>
    <row r="286" spans="1:254" s="12" customFormat="1" ht="14.25" customHeight="1" x14ac:dyDescent="0.25">
      <c r="A286" s="36">
        <v>1970</v>
      </c>
      <c r="B286" s="37">
        <v>43024</v>
      </c>
      <c r="C286" s="38" t="s">
        <v>134</v>
      </c>
      <c r="D286" s="39">
        <v>25</v>
      </c>
      <c r="E286" s="39">
        <v>0</v>
      </c>
      <c r="F286" s="39" t="s">
        <v>6</v>
      </c>
      <c r="G286" s="39">
        <v>1</v>
      </c>
      <c r="H286" s="39"/>
      <c r="I286" s="39"/>
      <c r="J286" s="39"/>
      <c r="K286" s="39" t="s">
        <v>19</v>
      </c>
      <c r="L286" s="40" t="s">
        <v>20</v>
      </c>
      <c r="M286" s="40"/>
      <c r="N286" s="38" t="s">
        <v>116</v>
      </c>
      <c r="O286" s="40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</row>
    <row r="287" spans="1:254" s="12" customFormat="1" ht="14.25" customHeight="1" x14ac:dyDescent="0.25">
      <c r="A287" s="36">
        <v>1970</v>
      </c>
      <c r="B287" s="37">
        <v>43031</v>
      </c>
      <c r="C287" s="38" t="s">
        <v>107</v>
      </c>
      <c r="D287" s="39">
        <v>14</v>
      </c>
      <c r="E287" s="39">
        <v>0</v>
      </c>
      <c r="F287" s="39" t="s">
        <v>6</v>
      </c>
      <c r="G287" s="39">
        <v>1</v>
      </c>
      <c r="H287" s="39"/>
      <c r="I287" s="39"/>
      <c r="J287" s="39"/>
      <c r="K287" s="39" t="s">
        <v>16</v>
      </c>
      <c r="L287" s="40" t="s">
        <v>20</v>
      </c>
      <c r="M287" s="40"/>
      <c r="N287" s="38" t="s">
        <v>116</v>
      </c>
      <c r="O287" s="40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</row>
    <row r="288" spans="1:254" s="12" customFormat="1" ht="14.25" customHeight="1" x14ac:dyDescent="0.25">
      <c r="A288" s="36">
        <v>1970</v>
      </c>
      <c r="B288" s="37">
        <v>43038</v>
      </c>
      <c r="C288" s="38" t="s">
        <v>113</v>
      </c>
      <c r="D288" s="39">
        <v>6</v>
      </c>
      <c r="E288" s="39">
        <v>6</v>
      </c>
      <c r="F288" s="39" t="s">
        <v>8</v>
      </c>
      <c r="G288" s="39"/>
      <c r="H288" s="39"/>
      <c r="I288" s="39">
        <v>1</v>
      </c>
      <c r="J288" s="39"/>
      <c r="K288" s="39" t="s">
        <v>19</v>
      </c>
      <c r="L288" s="40" t="s">
        <v>20</v>
      </c>
      <c r="M288" s="40"/>
      <c r="N288" s="38" t="s">
        <v>116</v>
      </c>
      <c r="O288" s="40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</row>
    <row r="289" spans="1:254" s="12" customFormat="1" ht="14.25" customHeight="1" x14ac:dyDescent="0.25">
      <c r="A289" s="36">
        <v>1970</v>
      </c>
      <c r="B289" s="37">
        <v>43045</v>
      </c>
      <c r="C289" s="38" t="s">
        <v>121</v>
      </c>
      <c r="D289" s="39">
        <v>6</v>
      </c>
      <c r="E289" s="39">
        <v>8</v>
      </c>
      <c r="F289" s="39" t="s">
        <v>7</v>
      </c>
      <c r="G289" s="39"/>
      <c r="H289" s="39">
        <v>1</v>
      </c>
      <c r="I289" s="39"/>
      <c r="J289" s="39"/>
      <c r="K289" s="39" t="s">
        <v>19</v>
      </c>
      <c r="L289" s="40" t="s">
        <v>20</v>
      </c>
      <c r="M289" s="40"/>
      <c r="N289" s="38" t="s">
        <v>116</v>
      </c>
      <c r="O289" s="40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</row>
    <row r="290" spans="1:254" s="12" customFormat="1" ht="14.25" customHeight="1" x14ac:dyDescent="0.25">
      <c r="A290" s="36">
        <v>1970</v>
      </c>
      <c r="B290" s="37">
        <v>43052</v>
      </c>
      <c r="C290" s="38" t="s">
        <v>96</v>
      </c>
      <c r="D290" s="39">
        <v>0</v>
      </c>
      <c r="E290" s="39">
        <v>14</v>
      </c>
      <c r="F290" s="39" t="s">
        <v>7</v>
      </c>
      <c r="G290" s="39"/>
      <c r="H290" s="39">
        <v>1</v>
      </c>
      <c r="I290" s="39"/>
      <c r="J290" s="39"/>
      <c r="K290" s="39" t="s">
        <v>16</v>
      </c>
      <c r="L290" s="40" t="s">
        <v>96</v>
      </c>
      <c r="M290" s="40"/>
      <c r="N290" s="38" t="s">
        <v>116</v>
      </c>
      <c r="O290" s="40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</row>
    <row r="291" spans="1:254" s="12" customFormat="1" ht="14.25" customHeight="1" x14ac:dyDescent="0.25">
      <c r="A291" s="8">
        <v>1971</v>
      </c>
      <c r="B291" s="9">
        <v>42988</v>
      </c>
      <c r="C291" s="10" t="s">
        <v>128</v>
      </c>
      <c r="D291" s="11">
        <v>21</v>
      </c>
      <c r="E291" s="11">
        <v>6</v>
      </c>
      <c r="F291" s="11" t="s">
        <v>6</v>
      </c>
      <c r="G291" s="11">
        <v>1</v>
      </c>
      <c r="H291" s="11"/>
      <c r="I291" s="11"/>
      <c r="J291" s="11"/>
      <c r="K291" s="11" t="s">
        <v>19</v>
      </c>
      <c r="L291" s="12" t="s">
        <v>20</v>
      </c>
      <c r="N291" s="10" t="s">
        <v>116</v>
      </c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</row>
    <row r="292" spans="1:254" s="12" customFormat="1" ht="14.25" customHeight="1" x14ac:dyDescent="0.25">
      <c r="A292" s="8">
        <v>1971</v>
      </c>
      <c r="B292" s="9">
        <v>42995</v>
      </c>
      <c r="C292" s="10" t="s">
        <v>200</v>
      </c>
      <c r="D292" s="11">
        <v>20</v>
      </c>
      <c r="E292" s="11">
        <v>21</v>
      </c>
      <c r="F292" s="11" t="s">
        <v>7</v>
      </c>
      <c r="G292" s="11"/>
      <c r="H292" s="11">
        <v>1</v>
      </c>
      <c r="I292" s="11"/>
      <c r="J292" s="11"/>
      <c r="K292" s="11" t="s">
        <v>19</v>
      </c>
      <c r="L292" s="12" t="s">
        <v>20</v>
      </c>
      <c r="N292" s="10" t="s">
        <v>116</v>
      </c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</row>
    <row r="293" spans="1:254" s="12" customFormat="1" ht="14.25" customHeight="1" x14ac:dyDescent="0.25">
      <c r="A293" s="8">
        <v>1971</v>
      </c>
      <c r="B293" s="9">
        <v>43002</v>
      </c>
      <c r="C293" s="10" t="s">
        <v>132</v>
      </c>
      <c r="D293" s="11">
        <v>17</v>
      </c>
      <c r="E293" s="11">
        <v>6</v>
      </c>
      <c r="F293" s="11" t="s">
        <v>6</v>
      </c>
      <c r="G293" s="11">
        <v>1</v>
      </c>
      <c r="H293" s="11"/>
      <c r="I293" s="11"/>
      <c r="J293" s="11"/>
      <c r="K293" s="11" t="s">
        <v>19</v>
      </c>
      <c r="L293" s="12" t="s">
        <v>20</v>
      </c>
      <c r="N293" s="10" t="s">
        <v>116</v>
      </c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</row>
    <row r="294" spans="1:254" s="12" customFormat="1" ht="14.25" customHeight="1" x14ac:dyDescent="0.25">
      <c r="A294" s="8">
        <v>1971</v>
      </c>
      <c r="B294" s="9">
        <v>43009</v>
      </c>
      <c r="C294" s="10" t="s">
        <v>105</v>
      </c>
      <c r="D294" s="11">
        <v>21</v>
      </c>
      <c r="E294" s="11">
        <v>0</v>
      </c>
      <c r="F294" s="11" t="s">
        <v>6</v>
      </c>
      <c r="G294" s="11">
        <v>1</v>
      </c>
      <c r="H294" s="11"/>
      <c r="I294" s="11"/>
      <c r="J294" s="11"/>
      <c r="K294" s="11" t="s">
        <v>16</v>
      </c>
      <c r="L294" s="12" t="s">
        <v>105</v>
      </c>
      <c r="N294" s="10" t="s">
        <v>116</v>
      </c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</row>
    <row r="295" spans="1:254" s="12" customFormat="1" ht="14.25" customHeight="1" x14ac:dyDescent="0.25">
      <c r="A295" s="8">
        <v>1971</v>
      </c>
      <c r="B295" s="9">
        <v>43016</v>
      </c>
      <c r="C295" s="10" t="s">
        <v>118</v>
      </c>
      <c r="D295" s="11">
        <v>23</v>
      </c>
      <c r="E295" s="11">
        <v>7</v>
      </c>
      <c r="F295" s="11" t="s">
        <v>6</v>
      </c>
      <c r="G295" s="11">
        <v>1</v>
      </c>
      <c r="H295" s="11"/>
      <c r="I295" s="11"/>
      <c r="J295" s="11"/>
      <c r="K295" s="11" t="s">
        <v>16</v>
      </c>
      <c r="L295" s="12" t="s">
        <v>20</v>
      </c>
      <c r="N295" s="10" t="s">
        <v>116</v>
      </c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</row>
    <row r="296" spans="1:254" s="12" customFormat="1" ht="14.25" customHeight="1" x14ac:dyDescent="0.25">
      <c r="A296" s="8">
        <v>1971</v>
      </c>
      <c r="B296" s="9">
        <v>43023</v>
      </c>
      <c r="C296" s="10" t="s">
        <v>197</v>
      </c>
      <c r="D296" s="11">
        <v>15</v>
      </c>
      <c r="E296" s="11">
        <v>6</v>
      </c>
      <c r="F296" s="11" t="s">
        <v>6</v>
      </c>
      <c r="G296" s="11">
        <v>1</v>
      </c>
      <c r="H296" s="11"/>
      <c r="I296" s="11"/>
      <c r="J296" s="11"/>
      <c r="K296" s="11" t="s">
        <v>19</v>
      </c>
      <c r="L296" s="12" t="s">
        <v>20</v>
      </c>
      <c r="N296" s="10" t="s">
        <v>116</v>
      </c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</row>
    <row r="297" spans="1:254" s="12" customFormat="1" ht="14.25" customHeight="1" x14ac:dyDescent="0.25">
      <c r="A297" s="8">
        <v>1971</v>
      </c>
      <c r="B297" s="9">
        <v>43030</v>
      </c>
      <c r="C297" s="10" t="s">
        <v>107</v>
      </c>
      <c r="D297" s="11">
        <v>10</v>
      </c>
      <c r="E297" s="11">
        <v>0</v>
      </c>
      <c r="F297" s="11" t="s">
        <v>6</v>
      </c>
      <c r="G297" s="11">
        <v>1</v>
      </c>
      <c r="H297" s="11"/>
      <c r="I297" s="11"/>
      <c r="J297" s="11"/>
      <c r="K297" s="11" t="s">
        <v>19</v>
      </c>
      <c r="L297" s="12" t="s">
        <v>20</v>
      </c>
      <c r="N297" s="10" t="s">
        <v>116</v>
      </c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</row>
    <row r="298" spans="1:254" s="12" customFormat="1" ht="14.25" customHeight="1" x14ac:dyDescent="0.25">
      <c r="A298" s="8">
        <v>1971</v>
      </c>
      <c r="B298" s="9">
        <v>43037</v>
      </c>
      <c r="C298" s="10" t="s">
        <v>96</v>
      </c>
      <c r="D298" s="11">
        <v>14</v>
      </c>
      <c r="E298" s="11">
        <v>17</v>
      </c>
      <c r="F298" s="11" t="s">
        <v>7</v>
      </c>
      <c r="G298" s="11"/>
      <c r="H298" s="11">
        <v>1</v>
      </c>
      <c r="I298" s="11"/>
      <c r="J298" s="11"/>
      <c r="K298" s="11" t="s">
        <v>19</v>
      </c>
      <c r="L298" s="12" t="s">
        <v>20</v>
      </c>
      <c r="N298" s="10" t="s">
        <v>116</v>
      </c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</row>
    <row r="299" spans="1:254" s="12" customFormat="1" ht="14.25" customHeight="1" x14ac:dyDescent="0.25">
      <c r="A299" s="8">
        <v>1971</v>
      </c>
      <c r="B299" s="9">
        <v>43044</v>
      </c>
      <c r="C299" s="10" t="s">
        <v>134</v>
      </c>
      <c r="D299" s="11">
        <v>14</v>
      </c>
      <c r="E299" s="11">
        <v>19</v>
      </c>
      <c r="F299" s="11" t="s">
        <v>7</v>
      </c>
      <c r="G299" s="11"/>
      <c r="H299" s="11">
        <v>1</v>
      </c>
      <c r="I299" s="11"/>
      <c r="J299" s="11"/>
      <c r="K299" s="11" t="s">
        <v>16</v>
      </c>
      <c r="L299" s="12" t="s">
        <v>20</v>
      </c>
      <c r="N299" s="10" t="s">
        <v>116</v>
      </c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</row>
    <row r="300" spans="1:254" s="12" customFormat="1" ht="14.25" customHeight="1" x14ac:dyDescent="0.25">
      <c r="A300" s="8">
        <v>1971</v>
      </c>
      <c r="B300" s="9">
        <v>43051</v>
      </c>
      <c r="C300" s="10" t="s">
        <v>121</v>
      </c>
      <c r="D300" s="11">
        <v>15</v>
      </c>
      <c r="E300" s="11">
        <v>14</v>
      </c>
      <c r="F300" s="11" t="s">
        <v>6</v>
      </c>
      <c r="G300" s="11">
        <v>1</v>
      </c>
      <c r="H300" s="11"/>
      <c r="I300" s="11"/>
      <c r="J300" s="11"/>
      <c r="K300" s="11" t="s">
        <v>16</v>
      </c>
      <c r="L300" s="12" t="s">
        <v>20</v>
      </c>
      <c r="N300" s="10" t="s">
        <v>116</v>
      </c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</row>
    <row r="301" spans="1:254" s="12" customFormat="1" ht="14.25" customHeight="1" x14ac:dyDescent="0.25">
      <c r="A301" s="36">
        <v>1972</v>
      </c>
      <c r="B301" s="37">
        <v>42986</v>
      </c>
      <c r="C301" s="38" t="s">
        <v>15</v>
      </c>
      <c r="D301" s="39">
        <v>0</v>
      </c>
      <c r="E301" s="39">
        <v>40</v>
      </c>
      <c r="F301" s="39" t="s">
        <v>7</v>
      </c>
      <c r="G301" s="39"/>
      <c r="H301" s="39">
        <v>1</v>
      </c>
      <c r="I301" s="39"/>
      <c r="J301" s="39"/>
      <c r="K301" s="39" t="s">
        <v>19</v>
      </c>
      <c r="L301" s="40" t="s">
        <v>20</v>
      </c>
      <c r="M301" s="40"/>
      <c r="N301" s="38"/>
      <c r="O301" s="40" t="s">
        <v>137</v>
      </c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</row>
    <row r="302" spans="1:254" s="12" customFormat="1" ht="14.25" customHeight="1" x14ac:dyDescent="0.25">
      <c r="A302" s="36">
        <v>1972</v>
      </c>
      <c r="B302" s="37">
        <v>42993</v>
      </c>
      <c r="C302" s="38" t="s">
        <v>200</v>
      </c>
      <c r="D302" s="39">
        <v>7</v>
      </c>
      <c r="E302" s="39">
        <v>6</v>
      </c>
      <c r="F302" s="39" t="s">
        <v>6</v>
      </c>
      <c r="G302" s="39">
        <v>1</v>
      </c>
      <c r="H302" s="39"/>
      <c r="I302" s="39"/>
      <c r="J302" s="39"/>
      <c r="K302" s="39" t="s">
        <v>16</v>
      </c>
      <c r="L302" s="40" t="s">
        <v>81</v>
      </c>
      <c r="M302" s="40" t="s">
        <v>82</v>
      </c>
      <c r="N302" s="38"/>
      <c r="O302" s="40" t="s">
        <v>137</v>
      </c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</row>
    <row r="303" spans="1:254" s="12" customFormat="1" ht="14.25" customHeight="1" x14ac:dyDescent="0.25">
      <c r="A303" s="36">
        <v>1972</v>
      </c>
      <c r="B303" s="37">
        <v>43000</v>
      </c>
      <c r="C303" s="38" t="s">
        <v>132</v>
      </c>
      <c r="D303" s="39">
        <v>15</v>
      </c>
      <c r="E303" s="39">
        <v>7</v>
      </c>
      <c r="F303" s="39" t="s">
        <v>6</v>
      </c>
      <c r="G303" s="39">
        <v>1</v>
      </c>
      <c r="H303" s="39"/>
      <c r="I303" s="39"/>
      <c r="J303" s="39"/>
      <c r="K303" s="39" t="s">
        <v>16</v>
      </c>
      <c r="L303" s="40" t="s">
        <v>117</v>
      </c>
      <c r="M303" s="40"/>
      <c r="N303" s="38"/>
      <c r="O303" s="40" t="s">
        <v>137</v>
      </c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</row>
    <row r="304" spans="1:254" s="12" customFormat="1" ht="14.25" customHeight="1" x14ac:dyDescent="0.25">
      <c r="A304" s="36">
        <v>1972</v>
      </c>
      <c r="B304" s="37">
        <v>43007</v>
      </c>
      <c r="C304" s="38" t="s">
        <v>129</v>
      </c>
      <c r="D304" s="39">
        <v>6</v>
      </c>
      <c r="E304" s="39">
        <v>46</v>
      </c>
      <c r="F304" s="39" t="s">
        <v>7</v>
      </c>
      <c r="G304" s="39"/>
      <c r="H304" s="39">
        <v>1</v>
      </c>
      <c r="I304" s="39"/>
      <c r="J304" s="39"/>
      <c r="K304" s="39" t="s">
        <v>19</v>
      </c>
      <c r="L304" s="40" t="s">
        <v>20</v>
      </c>
      <c r="M304" s="40"/>
      <c r="N304" s="38"/>
      <c r="O304" s="40" t="s">
        <v>137</v>
      </c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</row>
    <row r="305" spans="1:254" s="12" customFormat="1" ht="14.25" customHeight="1" x14ac:dyDescent="0.25">
      <c r="A305" s="36">
        <v>1972</v>
      </c>
      <c r="B305" s="37">
        <v>43014</v>
      </c>
      <c r="C305" s="38" t="s">
        <v>118</v>
      </c>
      <c r="D305" s="39">
        <v>6</v>
      </c>
      <c r="E305" s="39">
        <v>8</v>
      </c>
      <c r="F305" s="39" t="s">
        <v>7</v>
      </c>
      <c r="G305" s="39"/>
      <c r="H305" s="39">
        <v>1</v>
      </c>
      <c r="I305" s="39"/>
      <c r="J305" s="39"/>
      <c r="K305" s="39" t="s">
        <v>19</v>
      </c>
      <c r="L305" s="40" t="s">
        <v>20</v>
      </c>
      <c r="M305" s="40"/>
      <c r="N305" s="38"/>
      <c r="O305" s="40" t="s">
        <v>137</v>
      </c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</row>
    <row r="306" spans="1:254" s="12" customFormat="1" ht="14.25" customHeight="1" x14ac:dyDescent="0.25">
      <c r="A306" s="36">
        <v>1972</v>
      </c>
      <c r="B306" s="37">
        <v>43021</v>
      </c>
      <c r="C306" s="38" t="s">
        <v>105</v>
      </c>
      <c r="D306" s="39">
        <v>0</v>
      </c>
      <c r="E306" s="39">
        <v>14</v>
      </c>
      <c r="F306" s="39" t="s">
        <v>7</v>
      </c>
      <c r="G306" s="39"/>
      <c r="H306" s="39">
        <v>1</v>
      </c>
      <c r="I306" s="39"/>
      <c r="J306" s="39"/>
      <c r="K306" s="39" t="s">
        <v>19</v>
      </c>
      <c r="L306" s="40" t="s">
        <v>20</v>
      </c>
      <c r="M306" s="40"/>
      <c r="N306" s="38"/>
      <c r="O306" s="40" t="s">
        <v>137</v>
      </c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</row>
    <row r="307" spans="1:254" s="12" customFormat="1" ht="14.25" customHeight="1" x14ac:dyDescent="0.25">
      <c r="A307" s="36">
        <v>1972</v>
      </c>
      <c r="B307" s="37">
        <v>43028</v>
      </c>
      <c r="C307" s="38" t="s">
        <v>197</v>
      </c>
      <c r="D307" s="39">
        <v>6</v>
      </c>
      <c r="E307" s="39">
        <v>6</v>
      </c>
      <c r="F307" s="39" t="s">
        <v>8</v>
      </c>
      <c r="G307" s="39"/>
      <c r="H307" s="39"/>
      <c r="I307" s="39">
        <v>1</v>
      </c>
      <c r="J307" s="39"/>
      <c r="K307" s="39" t="s">
        <v>16</v>
      </c>
      <c r="L307" s="40" t="s">
        <v>117</v>
      </c>
      <c r="M307" s="40"/>
      <c r="N307" s="38"/>
      <c r="O307" s="40" t="s">
        <v>137</v>
      </c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</row>
    <row r="308" spans="1:254" s="12" customFormat="1" ht="14.25" customHeight="1" x14ac:dyDescent="0.25">
      <c r="A308" s="36">
        <v>1972</v>
      </c>
      <c r="B308" s="37">
        <v>43035</v>
      </c>
      <c r="C308" s="38" t="s">
        <v>134</v>
      </c>
      <c r="D308" s="39">
        <v>13</v>
      </c>
      <c r="E308" s="39">
        <v>32</v>
      </c>
      <c r="F308" s="39" t="s">
        <v>7</v>
      </c>
      <c r="G308" s="39"/>
      <c r="H308" s="39">
        <v>1</v>
      </c>
      <c r="I308" s="39"/>
      <c r="J308" s="39"/>
      <c r="K308" s="39" t="s">
        <v>19</v>
      </c>
      <c r="L308" s="40" t="s">
        <v>20</v>
      </c>
      <c r="M308" s="40"/>
      <c r="N308" s="38"/>
      <c r="O308" s="40" t="s">
        <v>137</v>
      </c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</row>
    <row r="309" spans="1:254" s="12" customFormat="1" ht="14.25" customHeight="1" x14ac:dyDescent="0.25">
      <c r="A309" s="36">
        <v>1972</v>
      </c>
      <c r="B309" s="37">
        <v>43042</v>
      </c>
      <c r="C309" s="38" t="s">
        <v>107</v>
      </c>
      <c r="D309" s="39">
        <v>6</v>
      </c>
      <c r="E309" s="39">
        <v>7</v>
      </c>
      <c r="F309" s="39" t="s">
        <v>7</v>
      </c>
      <c r="G309" s="39"/>
      <c r="H309" s="39">
        <v>1</v>
      </c>
      <c r="I309" s="39"/>
      <c r="J309" s="39"/>
      <c r="K309" s="39" t="s">
        <v>16</v>
      </c>
      <c r="L309" s="40" t="s">
        <v>20</v>
      </c>
      <c r="M309" s="40"/>
      <c r="N309" s="38"/>
      <c r="O309" s="40" t="s">
        <v>137</v>
      </c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</row>
    <row r="310" spans="1:254" s="12" customFormat="1" ht="14.25" customHeight="1" x14ac:dyDescent="0.25">
      <c r="A310" s="36">
        <v>1972</v>
      </c>
      <c r="B310" s="37">
        <v>43049</v>
      </c>
      <c r="C310" s="38" t="s">
        <v>121</v>
      </c>
      <c r="D310" s="39">
        <v>0</v>
      </c>
      <c r="E310" s="39">
        <v>6</v>
      </c>
      <c r="F310" s="39" t="s">
        <v>7</v>
      </c>
      <c r="G310" s="39"/>
      <c r="H310" s="39">
        <v>1</v>
      </c>
      <c r="I310" s="39"/>
      <c r="J310" s="39"/>
      <c r="K310" s="39" t="s">
        <v>19</v>
      </c>
      <c r="L310" s="40" t="s">
        <v>20</v>
      </c>
      <c r="M310" s="40"/>
      <c r="N310" s="38"/>
      <c r="O310" s="40" t="s">
        <v>137</v>
      </c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</row>
    <row r="311" spans="1:254" s="12" customFormat="1" ht="14.25" customHeight="1" x14ac:dyDescent="0.25">
      <c r="A311" s="8">
        <v>1973</v>
      </c>
      <c r="B311" s="9">
        <v>42985</v>
      </c>
      <c r="C311" s="10" t="s">
        <v>132</v>
      </c>
      <c r="D311" s="11">
        <v>0</v>
      </c>
      <c r="E311" s="11">
        <v>0</v>
      </c>
      <c r="F311" s="11" t="s">
        <v>8</v>
      </c>
      <c r="G311" s="11"/>
      <c r="H311" s="11"/>
      <c r="I311" s="11">
        <v>1</v>
      </c>
      <c r="J311" s="11"/>
      <c r="K311" s="11" t="s">
        <v>19</v>
      </c>
      <c r="L311" s="12" t="s">
        <v>20</v>
      </c>
      <c r="N311" s="10" t="s">
        <v>136</v>
      </c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</row>
    <row r="312" spans="1:254" s="12" customFormat="1" ht="14.25" customHeight="1" x14ac:dyDescent="0.25">
      <c r="A312" s="8">
        <v>1973</v>
      </c>
      <c r="B312" s="9">
        <v>42993</v>
      </c>
      <c r="C312" s="10" t="s">
        <v>105</v>
      </c>
      <c r="D312" s="11">
        <v>31</v>
      </c>
      <c r="E312" s="11">
        <v>0</v>
      </c>
      <c r="F312" s="11" t="s">
        <v>6</v>
      </c>
      <c r="G312" s="11">
        <v>1</v>
      </c>
      <c r="H312" s="11"/>
      <c r="I312" s="11"/>
      <c r="J312" s="11"/>
      <c r="K312" s="11" t="s">
        <v>16</v>
      </c>
      <c r="L312" s="12" t="s">
        <v>105</v>
      </c>
      <c r="N312" s="10" t="s">
        <v>136</v>
      </c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</row>
    <row r="313" spans="1:254" s="12" customFormat="1" ht="14.25" customHeight="1" x14ac:dyDescent="0.25">
      <c r="A313" s="8">
        <v>1973</v>
      </c>
      <c r="B313" s="9">
        <v>42999</v>
      </c>
      <c r="C313" s="10" t="s">
        <v>96</v>
      </c>
      <c r="D313" s="11">
        <v>14</v>
      </c>
      <c r="E313" s="11">
        <v>38</v>
      </c>
      <c r="F313" s="11" t="s">
        <v>7</v>
      </c>
      <c r="G313" s="11"/>
      <c r="H313" s="11">
        <v>1</v>
      </c>
      <c r="I313" s="11"/>
      <c r="J313" s="11"/>
      <c r="K313" s="11" t="s">
        <v>19</v>
      </c>
      <c r="L313" s="12" t="s">
        <v>20</v>
      </c>
      <c r="N313" s="10" t="s">
        <v>136</v>
      </c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</row>
    <row r="314" spans="1:254" s="12" customFormat="1" ht="14.25" customHeight="1" x14ac:dyDescent="0.25">
      <c r="A314" s="8">
        <v>1973</v>
      </c>
      <c r="B314" s="9">
        <v>43006</v>
      </c>
      <c r="C314" s="10" t="s">
        <v>200</v>
      </c>
      <c r="D314" s="11">
        <v>10</v>
      </c>
      <c r="E314" s="11">
        <v>0</v>
      </c>
      <c r="F314" s="11" t="s">
        <v>6</v>
      </c>
      <c r="G314" s="11">
        <v>1</v>
      </c>
      <c r="H314" s="11"/>
      <c r="I314" s="11"/>
      <c r="J314" s="11"/>
      <c r="K314" s="11" t="s">
        <v>19</v>
      </c>
      <c r="L314" s="12" t="s">
        <v>20</v>
      </c>
      <c r="N314" s="10" t="s">
        <v>136</v>
      </c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</row>
    <row r="315" spans="1:254" s="12" customFormat="1" ht="14.25" customHeight="1" x14ac:dyDescent="0.25">
      <c r="A315" s="8">
        <v>1973</v>
      </c>
      <c r="B315" s="9">
        <v>43013</v>
      </c>
      <c r="C315" s="10" t="s">
        <v>197</v>
      </c>
      <c r="D315" s="11">
        <v>13</v>
      </c>
      <c r="E315" s="11">
        <v>7</v>
      </c>
      <c r="F315" s="11" t="s">
        <v>6</v>
      </c>
      <c r="G315" s="11">
        <v>1</v>
      </c>
      <c r="H315" s="11"/>
      <c r="I315" s="11"/>
      <c r="J315" s="11"/>
      <c r="K315" s="11" t="s">
        <v>19</v>
      </c>
      <c r="L315" s="12" t="s">
        <v>20</v>
      </c>
      <c r="N315" s="10" t="s">
        <v>136</v>
      </c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  <c r="IS315" s="7"/>
      <c r="IT315" s="7"/>
    </row>
    <row r="316" spans="1:254" s="12" customFormat="1" ht="14.25" customHeight="1" x14ac:dyDescent="0.25">
      <c r="A316" s="8">
        <v>1973</v>
      </c>
      <c r="B316" s="9">
        <v>43020</v>
      </c>
      <c r="C316" s="10" t="s">
        <v>118</v>
      </c>
      <c r="D316" s="11">
        <v>0</v>
      </c>
      <c r="E316" s="11">
        <v>7</v>
      </c>
      <c r="F316" s="11" t="s">
        <v>7</v>
      </c>
      <c r="G316" s="11"/>
      <c r="H316" s="11">
        <v>1</v>
      </c>
      <c r="I316" s="11"/>
      <c r="J316" s="11"/>
      <c r="K316" s="11" t="s">
        <v>16</v>
      </c>
      <c r="L316" s="12" t="s">
        <v>20</v>
      </c>
      <c r="N316" s="10" t="s">
        <v>136</v>
      </c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  <c r="IS316" s="7"/>
      <c r="IT316" s="7"/>
    </row>
    <row r="317" spans="1:254" s="12" customFormat="1" ht="14.25" customHeight="1" x14ac:dyDescent="0.25">
      <c r="A317" s="8">
        <v>1973</v>
      </c>
      <c r="B317" s="9">
        <v>43027</v>
      </c>
      <c r="C317" s="10" t="s">
        <v>123</v>
      </c>
      <c r="D317" s="11">
        <v>19</v>
      </c>
      <c r="E317" s="11">
        <v>14</v>
      </c>
      <c r="F317" s="11" t="s">
        <v>6</v>
      </c>
      <c r="G317" s="11">
        <v>1</v>
      </c>
      <c r="H317" s="11"/>
      <c r="I317" s="11"/>
      <c r="J317" s="11"/>
      <c r="K317" s="11" t="s">
        <v>16</v>
      </c>
      <c r="L317" s="12" t="s">
        <v>81</v>
      </c>
      <c r="N317" s="10" t="s">
        <v>136</v>
      </c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</row>
    <row r="318" spans="1:254" s="12" customFormat="1" ht="14.25" customHeight="1" x14ac:dyDescent="0.25">
      <c r="A318" s="8">
        <v>1973</v>
      </c>
      <c r="B318" s="9">
        <v>43034</v>
      </c>
      <c r="C318" s="10" t="s">
        <v>134</v>
      </c>
      <c r="D318" s="11">
        <v>22</v>
      </c>
      <c r="E318" s="11">
        <v>13</v>
      </c>
      <c r="F318" s="11" t="s">
        <v>6</v>
      </c>
      <c r="G318" s="11">
        <v>1</v>
      </c>
      <c r="H318" s="11"/>
      <c r="I318" s="11"/>
      <c r="J318" s="11"/>
      <c r="K318" s="11" t="s">
        <v>16</v>
      </c>
      <c r="L318" s="12" t="s">
        <v>20</v>
      </c>
      <c r="N318" s="10" t="s">
        <v>136</v>
      </c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</row>
    <row r="319" spans="1:254" s="12" customFormat="1" ht="14.25" customHeight="1" x14ac:dyDescent="0.25">
      <c r="A319" s="8">
        <v>1973</v>
      </c>
      <c r="B319" s="9">
        <v>43041</v>
      </c>
      <c r="C319" s="10" t="s">
        <v>107</v>
      </c>
      <c r="D319" s="11">
        <v>32</v>
      </c>
      <c r="E319" s="11">
        <v>0</v>
      </c>
      <c r="F319" s="11" t="s">
        <v>6</v>
      </c>
      <c r="G319" s="11">
        <v>1</v>
      </c>
      <c r="H319" s="11"/>
      <c r="I319" s="11"/>
      <c r="J319" s="11"/>
      <c r="K319" s="11" t="s">
        <v>19</v>
      </c>
      <c r="L319" s="12" t="s">
        <v>20</v>
      </c>
      <c r="N319" s="10" t="s">
        <v>136</v>
      </c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</row>
    <row r="320" spans="1:254" s="12" customFormat="1" ht="14.25" customHeight="1" x14ac:dyDescent="0.25">
      <c r="A320" s="8">
        <v>1973</v>
      </c>
      <c r="B320" s="9">
        <v>43048</v>
      </c>
      <c r="C320" s="10" t="s">
        <v>121</v>
      </c>
      <c r="D320" s="11">
        <v>17</v>
      </c>
      <c r="E320" s="11">
        <v>21</v>
      </c>
      <c r="F320" s="11" t="s">
        <v>7</v>
      </c>
      <c r="G320" s="11"/>
      <c r="H320" s="11">
        <v>1</v>
      </c>
      <c r="I320" s="11"/>
      <c r="J320" s="11"/>
      <c r="K320" s="11" t="s">
        <v>16</v>
      </c>
      <c r="L320" s="12" t="s">
        <v>20</v>
      </c>
      <c r="N320" s="10" t="s">
        <v>136</v>
      </c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</row>
    <row r="321" spans="1:254" s="12" customFormat="1" ht="14.25" customHeight="1" x14ac:dyDescent="0.25">
      <c r="A321" s="36">
        <v>1974</v>
      </c>
      <c r="B321" s="37">
        <v>42985</v>
      </c>
      <c r="C321" s="38" t="s">
        <v>123</v>
      </c>
      <c r="D321" s="39">
        <v>6</v>
      </c>
      <c r="E321" s="39">
        <v>41</v>
      </c>
      <c r="F321" s="39" t="s">
        <v>7</v>
      </c>
      <c r="G321" s="39"/>
      <c r="H321" s="39">
        <v>1</v>
      </c>
      <c r="I321" s="39"/>
      <c r="J321" s="39"/>
      <c r="K321" s="39" t="s">
        <v>19</v>
      </c>
      <c r="L321" s="40" t="s">
        <v>20</v>
      </c>
      <c r="M321" s="40"/>
      <c r="N321" s="38" t="s">
        <v>136</v>
      </c>
      <c r="O321" s="40" t="s">
        <v>122</v>
      </c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  <c r="IS321" s="7"/>
      <c r="IT321" s="7"/>
    </row>
    <row r="322" spans="1:254" s="12" customFormat="1" ht="14.25" customHeight="1" x14ac:dyDescent="0.25">
      <c r="A322" s="36">
        <v>1974</v>
      </c>
      <c r="B322" s="37">
        <v>42991</v>
      </c>
      <c r="C322" s="38" t="s">
        <v>119</v>
      </c>
      <c r="D322" s="39">
        <v>13</v>
      </c>
      <c r="E322" s="39">
        <v>12</v>
      </c>
      <c r="F322" s="39" t="s">
        <v>6</v>
      </c>
      <c r="G322" s="39">
        <v>1</v>
      </c>
      <c r="H322" s="39"/>
      <c r="I322" s="39"/>
      <c r="J322" s="39"/>
      <c r="K322" s="39" t="s">
        <v>19</v>
      </c>
      <c r="L322" s="40" t="s">
        <v>20</v>
      </c>
      <c r="M322" s="40"/>
      <c r="N322" s="38" t="s">
        <v>136</v>
      </c>
      <c r="O322" s="40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</row>
    <row r="323" spans="1:254" s="12" customFormat="1" ht="14.25" customHeight="1" x14ac:dyDescent="0.25">
      <c r="A323" s="36">
        <v>1974</v>
      </c>
      <c r="B323" s="37">
        <v>42998</v>
      </c>
      <c r="C323" s="38" t="s">
        <v>96</v>
      </c>
      <c r="D323" s="39">
        <v>21</v>
      </c>
      <c r="E323" s="39">
        <v>33</v>
      </c>
      <c r="F323" s="39" t="s">
        <v>7</v>
      </c>
      <c r="G323" s="39"/>
      <c r="H323" s="39">
        <v>1</v>
      </c>
      <c r="I323" s="39"/>
      <c r="J323" s="39"/>
      <c r="K323" s="39" t="s">
        <v>16</v>
      </c>
      <c r="L323" s="40" t="s">
        <v>96</v>
      </c>
      <c r="M323" s="40"/>
      <c r="N323" s="38" t="s">
        <v>136</v>
      </c>
      <c r="O323" s="40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  <c r="IS323" s="7"/>
      <c r="IT323" s="7"/>
    </row>
    <row r="324" spans="1:254" s="12" customFormat="1" ht="14.25" customHeight="1" x14ac:dyDescent="0.25">
      <c r="A324" s="36">
        <v>1974</v>
      </c>
      <c r="B324" s="37">
        <v>43005</v>
      </c>
      <c r="C324" s="38" t="s">
        <v>132</v>
      </c>
      <c r="D324" s="39">
        <v>6</v>
      </c>
      <c r="E324" s="39">
        <v>41</v>
      </c>
      <c r="F324" s="39" t="s">
        <v>7</v>
      </c>
      <c r="G324" s="39"/>
      <c r="H324" s="39">
        <v>1</v>
      </c>
      <c r="I324" s="39"/>
      <c r="J324" s="39"/>
      <c r="K324" s="39" t="s">
        <v>16</v>
      </c>
      <c r="L324" s="40" t="s">
        <v>117</v>
      </c>
      <c r="M324" s="40"/>
      <c r="N324" s="38" t="s">
        <v>136</v>
      </c>
      <c r="O324" s="40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</row>
    <row r="325" spans="1:254" s="12" customFormat="1" ht="14.25" customHeight="1" x14ac:dyDescent="0.25">
      <c r="A325" s="36">
        <v>1974</v>
      </c>
      <c r="B325" s="37">
        <v>43012</v>
      </c>
      <c r="C325" s="38" t="s">
        <v>197</v>
      </c>
      <c r="D325" s="39">
        <v>8</v>
      </c>
      <c r="E325" s="39">
        <v>21</v>
      </c>
      <c r="F325" s="39" t="s">
        <v>7</v>
      </c>
      <c r="G325" s="39"/>
      <c r="H325" s="39">
        <v>1</v>
      </c>
      <c r="I325" s="39"/>
      <c r="J325" s="39"/>
      <c r="K325" s="39" t="s">
        <v>16</v>
      </c>
      <c r="L325" s="40" t="s">
        <v>117</v>
      </c>
      <c r="M325" s="40"/>
      <c r="N325" s="38" t="s">
        <v>136</v>
      </c>
      <c r="O325" s="40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</row>
    <row r="326" spans="1:254" s="12" customFormat="1" ht="14.25" customHeight="1" x14ac:dyDescent="0.25">
      <c r="A326" s="36">
        <v>1974</v>
      </c>
      <c r="B326" s="37">
        <v>43019</v>
      </c>
      <c r="C326" s="38" t="s">
        <v>118</v>
      </c>
      <c r="D326" s="39">
        <v>38</v>
      </c>
      <c r="E326" s="39">
        <v>0</v>
      </c>
      <c r="F326" s="39" t="s">
        <v>6</v>
      </c>
      <c r="G326" s="39">
        <v>1</v>
      </c>
      <c r="H326" s="39"/>
      <c r="I326" s="39"/>
      <c r="J326" s="39"/>
      <c r="K326" s="39" t="s">
        <v>19</v>
      </c>
      <c r="L326" s="40" t="s">
        <v>20</v>
      </c>
      <c r="M326" s="40"/>
      <c r="N326" s="38" t="s">
        <v>136</v>
      </c>
      <c r="O326" s="40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</row>
    <row r="327" spans="1:254" s="12" customFormat="1" ht="14.25" customHeight="1" x14ac:dyDescent="0.25">
      <c r="A327" s="36">
        <v>1974</v>
      </c>
      <c r="B327" s="37">
        <v>43026</v>
      </c>
      <c r="C327" s="38" t="s">
        <v>134</v>
      </c>
      <c r="D327" s="39">
        <v>14</v>
      </c>
      <c r="E327" s="39">
        <v>28</v>
      </c>
      <c r="F327" s="39" t="s">
        <v>7</v>
      </c>
      <c r="G327" s="39"/>
      <c r="H327" s="39">
        <v>1</v>
      </c>
      <c r="I327" s="39"/>
      <c r="J327" s="39"/>
      <c r="K327" s="39" t="s">
        <v>19</v>
      </c>
      <c r="L327" s="40" t="s">
        <v>20</v>
      </c>
      <c r="M327" s="40"/>
      <c r="N327" s="38" t="s">
        <v>136</v>
      </c>
      <c r="O327" s="40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</row>
    <row r="328" spans="1:254" s="12" customFormat="1" ht="14.25" customHeight="1" x14ac:dyDescent="0.25">
      <c r="A328" s="36">
        <v>1974</v>
      </c>
      <c r="B328" s="37">
        <v>43033</v>
      </c>
      <c r="C328" s="38" t="s">
        <v>15</v>
      </c>
      <c r="D328" s="39">
        <v>0</v>
      </c>
      <c r="E328" s="39">
        <v>47</v>
      </c>
      <c r="F328" s="39" t="s">
        <v>7</v>
      </c>
      <c r="G328" s="39"/>
      <c r="H328" s="39">
        <v>1</v>
      </c>
      <c r="I328" s="39"/>
      <c r="J328" s="39"/>
      <c r="K328" s="39" t="s">
        <v>16</v>
      </c>
      <c r="L328" s="40" t="s">
        <v>15</v>
      </c>
      <c r="M328" s="40"/>
      <c r="N328" s="38" t="s">
        <v>136</v>
      </c>
      <c r="O328" s="40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</row>
    <row r="329" spans="1:254" s="12" customFormat="1" ht="14.25" customHeight="1" x14ac:dyDescent="0.25">
      <c r="A329" s="36">
        <v>1974</v>
      </c>
      <c r="B329" s="37">
        <v>43040</v>
      </c>
      <c r="C329" s="38" t="s">
        <v>107</v>
      </c>
      <c r="D329" s="39">
        <v>19</v>
      </c>
      <c r="E329" s="39">
        <v>20</v>
      </c>
      <c r="F329" s="39" t="s">
        <v>7</v>
      </c>
      <c r="G329" s="39"/>
      <c r="H329" s="39">
        <v>1</v>
      </c>
      <c r="I329" s="39"/>
      <c r="J329" s="39"/>
      <c r="K329" s="39" t="s">
        <v>16</v>
      </c>
      <c r="L329" s="40" t="s">
        <v>20</v>
      </c>
      <c r="M329" s="40"/>
      <c r="N329" s="38" t="s">
        <v>136</v>
      </c>
      <c r="O329" s="40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  <c r="IS329" s="7"/>
      <c r="IT329" s="7"/>
    </row>
    <row r="330" spans="1:254" s="12" customFormat="1" ht="14.25" customHeight="1" x14ac:dyDescent="0.25">
      <c r="A330" s="36">
        <v>1974</v>
      </c>
      <c r="B330" s="37">
        <v>43047</v>
      </c>
      <c r="C330" s="38" t="s">
        <v>121</v>
      </c>
      <c r="D330" s="39">
        <v>3</v>
      </c>
      <c r="E330" s="39">
        <v>6</v>
      </c>
      <c r="F330" s="39" t="s">
        <v>7</v>
      </c>
      <c r="G330" s="39"/>
      <c r="H330" s="39">
        <v>1</v>
      </c>
      <c r="I330" s="39"/>
      <c r="J330" s="39"/>
      <c r="K330" s="39" t="s">
        <v>19</v>
      </c>
      <c r="L330" s="40" t="s">
        <v>20</v>
      </c>
      <c r="M330" s="40"/>
      <c r="N330" s="38" t="s">
        <v>136</v>
      </c>
      <c r="O330" s="40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  <c r="IS330" s="7"/>
      <c r="IT330" s="7"/>
    </row>
    <row r="331" spans="1:254" s="12" customFormat="1" ht="14.25" customHeight="1" x14ac:dyDescent="0.25">
      <c r="A331" s="8">
        <v>1975</v>
      </c>
      <c r="B331" s="9">
        <v>42990</v>
      </c>
      <c r="C331" s="10" t="s">
        <v>129</v>
      </c>
      <c r="D331" s="11">
        <v>6</v>
      </c>
      <c r="E331" s="11">
        <v>27</v>
      </c>
      <c r="F331" s="11" t="s">
        <v>7</v>
      </c>
      <c r="G331" s="11"/>
      <c r="H331" s="11">
        <v>1</v>
      </c>
      <c r="I331" s="11"/>
      <c r="J331" s="11"/>
      <c r="K331" s="11" t="s">
        <v>19</v>
      </c>
      <c r="L331" s="12" t="s">
        <v>20</v>
      </c>
      <c r="N331" s="10" t="s">
        <v>136</v>
      </c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</row>
    <row r="332" spans="1:254" s="12" customFormat="1" ht="14.25" customHeight="1" x14ac:dyDescent="0.25">
      <c r="A332" s="8">
        <v>1975</v>
      </c>
      <c r="B332" s="9">
        <v>42997</v>
      </c>
      <c r="C332" s="10" t="s">
        <v>15</v>
      </c>
      <c r="D332" s="11">
        <v>6</v>
      </c>
      <c r="E332" s="11">
        <v>18</v>
      </c>
      <c r="F332" s="11" t="s">
        <v>7</v>
      </c>
      <c r="G332" s="11"/>
      <c r="H332" s="11">
        <v>1</v>
      </c>
      <c r="I332" s="11"/>
      <c r="J332" s="11"/>
      <c r="K332" s="11" t="s">
        <v>19</v>
      </c>
      <c r="L332" s="12" t="s">
        <v>20</v>
      </c>
      <c r="N332" s="10" t="s">
        <v>136</v>
      </c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</row>
    <row r="333" spans="1:254" s="12" customFormat="1" ht="14.25" customHeight="1" x14ac:dyDescent="0.25">
      <c r="A333" s="8">
        <v>1975</v>
      </c>
      <c r="B333" s="9">
        <v>43007</v>
      </c>
      <c r="C333" s="10" t="s">
        <v>134</v>
      </c>
      <c r="D333" s="11">
        <v>0</v>
      </c>
      <c r="E333" s="11">
        <v>0</v>
      </c>
      <c r="F333" s="11" t="s">
        <v>8</v>
      </c>
      <c r="G333" s="11"/>
      <c r="H333" s="11"/>
      <c r="I333" s="11">
        <v>1</v>
      </c>
      <c r="J333" s="11"/>
      <c r="K333" s="11" t="s">
        <v>16</v>
      </c>
      <c r="L333" s="12" t="s">
        <v>20</v>
      </c>
      <c r="N333" s="10" t="s">
        <v>136</v>
      </c>
      <c r="O333" s="12" t="s">
        <v>142</v>
      </c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</row>
    <row r="334" spans="1:254" s="12" customFormat="1" ht="14.25" customHeight="1" x14ac:dyDescent="0.25">
      <c r="A334" s="8">
        <v>1975</v>
      </c>
      <c r="B334" s="9">
        <v>43011</v>
      </c>
      <c r="C334" s="10" t="s">
        <v>123</v>
      </c>
      <c r="D334" s="11">
        <v>6</v>
      </c>
      <c r="E334" s="11">
        <v>33</v>
      </c>
      <c r="F334" s="11" t="s">
        <v>7</v>
      </c>
      <c r="G334" s="11"/>
      <c r="H334" s="11">
        <v>1</v>
      </c>
      <c r="I334" s="11"/>
      <c r="J334" s="11"/>
      <c r="K334" s="11" t="s">
        <v>16</v>
      </c>
      <c r="L334" s="12" t="s">
        <v>81</v>
      </c>
      <c r="N334" s="10" t="s">
        <v>136</v>
      </c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</row>
    <row r="335" spans="1:254" s="12" customFormat="1" ht="14.25" customHeight="1" x14ac:dyDescent="0.25">
      <c r="A335" s="8">
        <v>1975</v>
      </c>
      <c r="B335" s="9">
        <v>43018</v>
      </c>
      <c r="C335" s="10" t="s">
        <v>197</v>
      </c>
      <c r="D335" s="11">
        <v>6</v>
      </c>
      <c r="E335" s="11">
        <v>10</v>
      </c>
      <c r="F335" s="11" t="s">
        <v>7</v>
      </c>
      <c r="G335" s="11"/>
      <c r="H335" s="11">
        <v>1</v>
      </c>
      <c r="I335" s="11"/>
      <c r="J335" s="11"/>
      <c r="K335" s="11" t="s">
        <v>19</v>
      </c>
      <c r="L335" s="12" t="s">
        <v>20</v>
      </c>
      <c r="N335" s="10" t="s">
        <v>136</v>
      </c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</row>
    <row r="336" spans="1:254" s="12" customFormat="1" ht="14.25" customHeight="1" x14ac:dyDescent="0.25">
      <c r="A336" s="8">
        <v>1975</v>
      </c>
      <c r="B336" s="9">
        <v>43026</v>
      </c>
      <c r="C336" s="10" t="s">
        <v>121</v>
      </c>
      <c r="D336" s="11">
        <v>8</v>
      </c>
      <c r="E336" s="11">
        <v>43</v>
      </c>
      <c r="F336" s="11" t="s">
        <v>7</v>
      </c>
      <c r="G336" s="11"/>
      <c r="H336" s="11">
        <v>1</v>
      </c>
      <c r="I336" s="11"/>
      <c r="J336" s="11"/>
      <c r="K336" s="11" t="s">
        <v>16</v>
      </c>
      <c r="L336" s="12" t="s">
        <v>20</v>
      </c>
      <c r="N336" s="10" t="s">
        <v>136</v>
      </c>
      <c r="O336" s="12" t="s">
        <v>122</v>
      </c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  <c r="IS336" s="7"/>
      <c r="IT336" s="7"/>
    </row>
    <row r="337" spans="1:254" s="12" customFormat="1" ht="14.25" customHeight="1" x14ac:dyDescent="0.25">
      <c r="A337" s="8">
        <v>1975</v>
      </c>
      <c r="B337" s="9">
        <v>43032</v>
      </c>
      <c r="C337" s="10" t="s">
        <v>118</v>
      </c>
      <c r="D337" s="11">
        <v>12</v>
      </c>
      <c r="E337" s="11">
        <v>29</v>
      </c>
      <c r="F337" s="11" t="s">
        <v>7</v>
      </c>
      <c r="G337" s="11"/>
      <c r="H337" s="11">
        <v>1</v>
      </c>
      <c r="I337" s="11"/>
      <c r="J337" s="11"/>
      <c r="K337" s="11" t="s">
        <v>16</v>
      </c>
      <c r="L337" s="12" t="s">
        <v>20</v>
      </c>
      <c r="N337" s="10" t="s">
        <v>136</v>
      </c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</row>
    <row r="338" spans="1:254" s="12" customFormat="1" ht="14.25" customHeight="1" x14ac:dyDescent="0.25">
      <c r="A338" s="8">
        <v>1975</v>
      </c>
      <c r="B338" s="9">
        <v>43039</v>
      </c>
      <c r="C338" s="10" t="s">
        <v>128</v>
      </c>
      <c r="D338" s="11">
        <v>5</v>
      </c>
      <c r="E338" s="11">
        <v>28</v>
      </c>
      <c r="F338" s="11" t="s">
        <v>7</v>
      </c>
      <c r="G338" s="11"/>
      <c r="H338" s="11">
        <v>1</v>
      </c>
      <c r="I338" s="11"/>
      <c r="J338" s="11"/>
      <c r="K338" s="11" t="s">
        <v>16</v>
      </c>
      <c r="L338" s="12" t="s">
        <v>20</v>
      </c>
      <c r="N338" s="10" t="s">
        <v>136</v>
      </c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  <c r="IR338" s="7"/>
      <c r="IS338" s="7"/>
      <c r="IT338" s="7"/>
    </row>
    <row r="339" spans="1:254" s="12" customFormat="1" ht="14.25" customHeight="1" x14ac:dyDescent="0.25">
      <c r="A339" s="8">
        <v>1975</v>
      </c>
      <c r="B339" s="9">
        <v>43046</v>
      </c>
      <c r="C339" s="10" t="s">
        <v>133</v>
      </c>
      <c r="D339" s="11">
        <v>0</v>
      </c>
      <c r="E339" s="11">
        <v>12</v>
      </c>
      <c r="F339" s="11" t="s">
        <v>7</v>
      </c>
      <c r="G339" s="11"/>
      <c r="H339" s="11">
        <v>1</v>
      </c>
      <c r="I339" s="11"/>
      <c r="J339" s="11"/>
      <c r="K339" s="11" t="s">
        <v>19</v>
      </c>
      <c r="L339" s="12" t="s">
        <v>20</v>
      </c>
      <c r="N339" s="10" t="s">
        <v>136</v>
      </c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</row>
    <row r="340" spans="1:254" s="12" customFormat="1" ht="14.25" customHeight="1" x14ac:dyDescent="0.25">
      <c r="A340" s="8">
        <v>1975</v>
      </c>
      <c r="B340" s="9">
        <v>43053</v>
      </c>
      <c r="C340" s="10" t="s">
        <v>107</v>
      </c>
      <c r="D340" s="11">
        <v>7</v>
      </c>
      <c r="E340" s="11">
        <v>20</v>
      </c>
      <c r="F340" s="11" t="s">
        <v>7</v>
      </c>
      <c r="G340" s="11"/>
      <c r="H340" s="11">
        <v>1</v>
      </c>
      <c r="I340" s="11"/>
      <c r="J340" s="11"/>
      <c r="K340" s="11" t="s">
        <v>19</v>
      </c>
      <c r="L340" s="12" t="s">
        <v>20</v>
      </c>
      <c r="N340" s="10" t="s">
        <v>136</v>
      </c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</row>
    <row r="341" spans="1:254" s="12" customFormat="1" ht="14.25" customHeight="1" x14ac:dyDescent="0.25">
      <c r="A341" s="36">
        <v>1976</v>
      </c>
      <c r="B341" s="37">
        <v>42981</v>
      </c>
      <c r="C341" s="38" t="s">
        <v>138</v>
      </c>
      <c r="D341" s="39">
        <v>0</v>
      </c>
      <c r="E341" s="39">
        <v>14</v>
      </c>
      <c r="F341" s="39" t="s">
        <v>7</v>
      </c>
      <c r="G341" s="39"/>
      <c r="H341" s="39">
        <v>1</v>
      </c>
      <c r="I341" s="39"/>
      <c r="J341" s="39"/>
      <c r="K341" s="39" t="s">
        <v>16</v>
      </c>
      <c r="L341" s="40" t="s">
        <v>15</v>
      </c>
      <c r="M341" s="40"/>
      <c r="N341" s="38" t="s">
        <v>136</v>
      </c>
      <c r="O341" s="40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  <c r="IN341" s="7"/>
      <c r="IO341" s="7"/>
      <c r="IP341" s="7"/>
      <c r="IQ341" s="7"/>
      <c r="IR341" s="7"/>
      <c r="IS341" s="7"/>
      <c r="IT341" s="7"/>
    </row>
    <row r="342" spans="1:254" s="12" customFormat="1" ht="14.25" customHeight="1" x14ac:dyDescent="0.25">
      <c r="A342" s="36">
        <v>1976</v>
      </c>
      <c r="B342" s="37">
        <v>42988</v>
      </c>
      <c r="C342" s="38" t="s">
        <v>143</v>
      </c>
      <c r="D342" s="39">
        <v>0</v>
      </c>
      <c r="E342" s="39">
        <v>6</v>
      </c>
      <c r="F342" s="39" t="s">
        <v>7</v>
      </c>
      <c r="G342" s="39"/>
      <c r="H342" s="39">
        <v>1</v>
      </c>
      <c r="I342" s="39"/>
      <c r="J342" s="39"/>
      <c r="K342" s="39" t="s">
        <v>19</v>
      </c>
      <c r="L342" s="40" t="s">
        <v>20</v>
      </c>
      <c r="M342" s="40"/>
      <c r="N342" s="38" t="s">
        <v>136</v>
      </c>
      <c r="O342" s="40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  <c r="IR342" s="7"/>
      <c r="IS342" s="7"/>
      <c r="IT342" s="7"/>
    </row>
    <row r="343" spans="1:254" s="12" customFormat="1" ht="14.25" customHeight="1" x14ac:dyDescent="0.25">
      <c r="A343" s="36">
        <v>1976</v>
      </c>
      <c r="B343" s="37">
        <v>42995</v>
      </c>
      <c r="C343" s="38" t="s">
        <v>130</v>
      </c>
      <c r="D343" s="39">
        <v>12</v>
      </c>
      <c r="E343" s="39">
        <v>6</v>
      </c>
      <c r="F343" s="39" t="s">
        <v>6</v>
      </c>
      <c r="G343" s="39">
        <v>1</v>
      </c>
      <c r="H343" s="39"/>
      <c r="I343" s="39"/>
      <c r="J343" s="39"/>
      <c r="K343" s="39" t="s">
        <v>19</v>
      </c>
      <c r="L343" s="40" t="s">
        <v>20</v>
      </c>
      <c r="M343" s="40"/>
      <c r="N343" s="38" t="s">
        <v>136</v>
      </c>
      <c r="O343" s="40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</row>
    <row r="344" spans="1:254" s="12" customFormat="1" ht="14.25" customHeight="1" x14ac:dyDescent="0.25">
      <c r="A344" s="36">
        <v>1976</v>
      </c>
      <c r="B344" s="37">
        <v>43002</v>
      </c>
      <c r="C344" s="38" t="s">
        <v>121</v>
      </c>
      <c r="D344" s="39">
        <v>0</v>
      </c>
      <c r="E344" s="39">
        <v>29</v>
      </c>
      <c r="F344" s="39" t="s">
        <v>7</v>
      </c>
      <c r="G344" s="39"/>
      <c r="H344" s="39">
        <v>1</v>
      </c>
      <c r="I344" s="39"/>
      <c r="J344" s="39"/>
      <c r="K344" s="39" t="s">
        <v>16</v>
      </c>
      <c r="L344" s="40" t="s">
        <v>20</v>
      </c>
      <c r="M344" s="40"/>
      <c r="N344" s="38" t="s">
        <v>136</v>
      </c>
      <c r="O344" s="40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</row>
    <row r="345" spans="1:254" s="12" customFormat="1" ht="14.25" customHeight="1" x14ac:dyDescent="0.25">
      <c r="A345" s="36">
        <v>1976</v>
      </c>
      <c r="B345" s="37">
        <v>43010</v>
      </c>
      <c r="C345" s="38" t="s">
        <v>118</v>
      </c>
      <c r="D345" s="39">
        <v>3</v>
      </c>
      <c r="E345" s="39">
        <v>21</v>
      </c>
      <c r="F345" s="39" t="s">
        <v>7</v>
      </c>
      <c r="G345" s="39"/>
      <c r="H345" s="39">
        <v>1</v>
      </c>
      <c r="I345" s="39"/>
      <c r="J345" s="39"/>
      <c r="K345" s="39" t="s">
        <v>16</v>
      </c>
      <c r="L345" s="40" t="s">
        <v>20</v>
      </c>
      <c r="M345" s="40"/>
      <c r="N345" s="38" t="s">
        <v>136</v>
      </c>
      <c r="O345" s="40" t="s">
        <v>122</v>
      </c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</row>
    <row r="346" spans="1:254" s="12" customFormat="1" ht="14.25" customHeight="1" x14ac:dyDescent="0.25">
      <c r="A346" s="36">
        <v>1976</v>
      </c>
      <c r="B346" s="37">
        <v>43016</v>
      </c>
      <c r="C346" s="38" t="s">
        <v>197</v>
      </c>
      <c r="D346" s="39">
        <v>0</v>
      </c>
      <c r="E346" s="39">
        <v>6</v>
      </c>
      <c r="F346" s="39" t="s">
        <v>7</v>
      </c>
      <c r="G346" s="39"/>
      <c r="H346" s="39">
        <v>1</v>
      </c>
      <c r="I346" s="39"/>
      <c r="J346" s="39"/>
      <c r="K346" s="39" t="s">
        <v>19</v>
      </c>
      <c r="L346" s="40" t="s">
        <v>20</v>
      </c>
      <c r="M346" s="40"/>
      <c r="N346" s="38" t="s">
        <v>136</v>
      </c>
      <c r="O346" s="40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</row>
    <row r="347" spans="1:254" s="12" customFormat="1" ht="14.25" customHeight="1" x14ac:dyDescent="0.25">
      <c r="A347" s="36">
        <v>1976</v>
      </c>
      <c r="B347" s="37">
        <v>43023</v>
      </c>
      <c r="C347" s="38" t="s">
        <v>134</v>
      </c>
      <c r="D347" s="39">
        <v>0</v>
      </c>
      <c r="E347" s="39">
        <v>21</v>
      </c>
      <c r="F347" s="39" t="s">
        <v>7</v>
      </c>
      <c r="G347" s="39"/>
      <c r="H347" s="39">
        <v>1</v>
      </c>
      <c r="I347" s="39"/>
      <c r="J347" s="39"/>
      <c r="K347" s="39" t="s">
        <v>16</v>
      </c>
      <c r="L347" s="40" t="s">
        <v>20</v>
      </c>
      <c r="M347" s="40"/>
      <c r="N347" s="38" t="s">
        <v>136</v>
      </c>
      <c r="O347" s="40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</row>
    <row r="348" spans="1:254" s="12" customFormat="1" ht="14.25" customHeight="1" x14ac:dyDescent="0.25">
      <c r="A348" s="36">
        <v>1976</v>
      </c>
      <c r="B348" s="37">
        <v>43030</v>
      </c>
      <c r="C348" s="38" t="s">
        <v>119</v>
      </c>
      <c r="D348" s="39">
        <v>18</v>
      </c>
      <c r="E348" s="39">
        <v>16</v>
      </c>
      <c r="F348" s="39" t="s">
        <v>6</v>
      </c>
      <c r="G348" s="39">
        <v>1</v>
      </c>
      <c r="H348" s="39"/>
      <c r="I348" s="39"/>
      <c r="J348" s="39"/>
      <c r="K348" s="39" t="s">
        <v>16</v>
      </c>
      <c r="L348" s="40" t="s">
        <v>17</v>
      </c>
      <c r="M348" s="40"/>
      <c r="N348" s="38" t="s">
        <v>136</v>
      </c>
      <c r="O348" s="40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</row>
    <row r="349" spans="1:254" s="12" customFormat="1" ht="14.25" customHeight="1" x14ac:dyDescent="0.25">
      <c r="A349" s="36">
        <v>1976</v>
      </c>
      <c r="B349" s="37">
        <v>43037</v>
      </c>
      <c r="C349" s="38" t="s">
        <v>128</v>
      </c>
      <c r="D349" s="39">
        <v>0</v>
      </c>
      <c r="E349" s="39">
        <v>33</v>
      </c>
      <c r="F349" s="39" t="s">
        <v>7</v>
      </c>
      <c r="G349" s="39"/>
      <c r="H349" s="39">
        <v>1</v>
      </c>
      <c r="I349" s="39"/>
      <c r="J349" s="39"/>
      <c r="K349" s="39" t="s">
        <v>19</v>
      </c>
      <c r="L349" s="40" t="s">
        <v>20</v>
      </c>
      <c r="M349" s="40"/>
      <c r="N349" s="38" t="s">
        <v>136</v>
      </c>
      <c r="O349" s="40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  <c r="IO349" s="7"/>
      <c r="IP349" s="7"/>
      <c r="IQ349" s="7"/>
      <c r="IR349" s="7"/>
      <c r="IS349" s="7"/>
      <c r="IT349" s="7"/>
    </row>
    <row r="350" spans="1:254" s="12" customFormat="1" ht="14.25" customHeight="1" x14ac:dyDescent="0.25">
      <c r="A350" s="36">
        <v>1976</v>
      </c>
      <c r="B350" s="37">
        <v>43044</v>
      </c>
      <c r="C350" s="38" t="s">
        <v>107</v>
      </c>
      <c r="D350" s="39">
        <v>58</v>
      </c>
      <c r="E350" s="39">
        <v>14</v>
      </c>
      <c r="F350" s="39" t="s">
        <v>6</v>
      </c>
      <c r="G350" s="39">
        <v>1</v>
      </c>
      <c r="H350" s="39"/>
      <c r="I350" s="39"/>
      <c r="J350" s="39"/>
      <c r="K350" s="39" t="s">
        <v>19</v>
      </c>
      <c r="L350" s="40" t="s">
        <v>20</v>
      </c>
      <c r="M350" s="40"/>
      <c r="N350" s="38" t="s">
        <v>136</v>
      </c>
      <c r="O350" s="40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  <c r="IO350" s="7"/>
      <c r="IP350" s="7"/>
      <c r="IQ350" s="7"/>
      <c r="IR350" s="7"/>
      <c r="IS350" s="7"/>
      <c r="IT350" s="7"/>
    </row>
    <row r="351" spans="1:254" s="12" customFormat="1" ht="14.25" customHeight="1" x14ac:dyDescent="0.25">
      <c r="A351" s="8">
        <v>1977</v>
      </c>
      <c r="B351" s="9">
        <v>42980</v>
      </c>
      <c r="C351" s="10" t="s">
        <v>18</v>
      </c>
      <c r="D351" s="11">
        <v>8</v>
      </c>
      <c r="E351" s="11">
        <v>0</v>
      </c>
      <c r="F351" s="11" t="s">
        <v>6</v>
      </c>
      <c r="G351" s="11">
        <v>1</v>
      </c>
      <c r="H351" s="11"/>
      <c r="I351" s="11"/>
      <c r="J351" s="11"/>
      <c r="K351" s="11" t="s">
        <v>16</v>
      </c>
      <c r="L351" s="12" t="s">
        <v>18</v>
      </c>
      <c r="N351" s="10" t="s">
        <v>135</v>
      </c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</row>
    <row r="352" spans="1:254" s="12" customFormat="1" ht="14.25" customHeight="1" x14ac:dyDescent="0.25">
      <c r="A352" s="8">
        <v>1977</v>
      </c>
      <c r="B352" s="9">
        <v>42987</v>
      </c>
      <c r="C352" s="10" t="s">
        <v>119</v>
      </c>
      <c r="D352" s="11">
        <v>15</v>
      </c>
      <c r="E352" s="11">
        <v>14</v>
      </c>
      <c r="F352" s="11" t="s">
        <v>6</v>
      </c>
      <c r="G352" s="11">
        <v>1</v>
      </c>
      <c r="H352" s="11"/>
      <c r="I352" s="11"/>
      <c r="J352" s="11"/>
      <c r="K352" s="11" t="s">
        <v>19</v>
      </c>
      <c r="L352" s="12" t="s">
        <v>20</v>
      </c>
      <c r="N352" s="10" t="s">
        <v>135</v>
      </c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</row>
    <row r="353" spans="1:254" s="12" customFormat="1" ht="14.25" customHeight="1" x14ac:dyDescent="0.25">
      <c r="A353" s="8">
        <v>1977</v>
      </c>
      <c r="B353" s="9">
        <v>42994</v>
      </c>
      <c r="C353" s="10" t="s">
        <v>134</v>
      </c>
      <c r="D353" s="11">
        <v>13</v>
      </c>
      <c r="E353" s="11">
        <v>7</v>
      </c>
      <c r="F353" s="11" t="s">
        <v>6</v>
      </c>
      <c r="G353" s="11">
        <v>1</v>
      </c>
      <c r="H353" s="11"/>
      <c r="I353" s="11"/>
      <c r="J353" s="11"/>
      <c r="K353" s="11" t="s">
        <v>16</v>
      </c>
      <c r="L353" s="12" t="s">
        <v>20</v>
      </c>
      <c r="N353" s="10" t="s">
        <v>135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</row>
    <row r="354" spans="1:254" s="12" customFormat="1" ht="14.25" customHeight="1" x14ac:dyDescent="0.25">
      <c r="A354" s="8">
        <v>1977</v>
      </c>
      <c r="B354" s="9">
        <v>43001</v>
      </c>
      <c r="C354" s="10" t="s">
        <v>118</v>
      </c>
      <c r="D354" s="11">
        <v>32</v>
      </c>
      <c r="E354" s="11">
        <v>18</v>
      </c>
      <c r="F354" s="11" t="s">
        <v>6</v>
      </c>
      <c r="G354" s="11">
        <v>1</v>
      </c>
      <c r="H354" s="11"/>
      <c r="I354" s="11"/>
      <c r="J354" s="11"/>
      <c r="K354" s="11" t="s">
        <v>19</v>
      </c>
      <c r="L354" s="12" t="s">
        <v>20</v>
      </c>
      <c r="N354" s="10" t="s">
        <v>135</v>
      </c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</row>
    <row r="355" spans="1:254" s="12" customFormat="1" ht="14.25" customHeight="1" x14ac:dyDescent="0.25">
      <c r="A355" s="8">
        <v>1977</v>
      </c>
      <c r="B355" s="9">
        <v>43008</v>
      </c>
      <c r="C355" s="10" t="s">
        <v>107</v>
      </c>
      <c r="D355" s="11">
        <v>14</v>
      </c>
      <c r="E355" s="11">
        <v>0</v>
      </c>
      <c r="F355" s="11" t="s">
        <v>6</v>
      </c>
      <c r="G355" s="11">
        <v>1</v>
      </c>
      <c r="H355" s="11"/>
      <c r="I355" s="11"/>
      <c r="J355" s="11"/>
      <c r="K355" s="11" t="s">
        <v>16</v>
      </c>
      <c r="L355" s="12" t="s">
        <v>20</v>
      </c>
      <c r="N355" s="10" t="s">
        <v>135</v>
      </c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</row>
    <row r="356" spans="1:254" s="12" customFormat="1" ht="14.25" customHeight="1" x14ac:dyDescent="0.25">
      <c r="A356" s="8">
        <v>1977</v>
      </c>
      <c r="B356" s="9">
        <v>43015</v>
      </c>
      <c r="C356" s="10" t="s">
        <v>138</v>
      </c>
      <c r="D356" s="11">
        <v>8</v>
      </c>
      <c r="E356" s="11">
        <v>35</v>
      </c>
      <c r="F356" s="11" t="s">
        <v>7</v>
      </c>
      <c r="G356" s="11"/>
      <c r="H356" s="11">
        <v>1</v>
      </c>
      <c r="I356" s="11"/>
      <c r="J356" s="11"/>
      <c r="K356" s="11" t="s">
        <v>19</v>
      </c>
      <c r="L356" s="12" t="s">
        <v>20</v>
      </c>
      <c r="N356" s="10" t="s">
        <v>135</v>
      </c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</row>
    <row r="357" spans="1:254" s="12" customFormat="1" ht="14.25" customHeight="1" x14ac:dyDescent="0.25">
      <c r="A357" s="8">
        <v>1977</v>
      </c>
      <c r="B357" s="9">
        <v>43023</v>
      </c>
      <c r="C357" s="10" t="s">
        <v>15</v>
      </c>
      <c r="D357" s="11">
        <v>24</v>
      </c>
      <c r="E357" s="11">
        <v>8</v>
      </c>
      <c r="F357" s="11" t="s">
        <v>6</v>
      </c>
      <c r="G357" s="11">
        <v>1</v>
      </c>
      <c r="H357" s="11"/>
      <c r="I357" s="11"/>
      <c r="J357" s="11"/>
      <c r="K357" s="11" t="s">
        <v>16</v>
      </c>
      <c r="L357" s="12" t="s">
        <v>15</v>
      </c>
      <c r="N357" s="10" t="s">
        <v>135</v>
      </c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</row>
    <row r="358" spans="1:254" s="12" customFormat="1" ht="14.25" customHeight="1" x14ac:dyDescent="0.25">
      <c r="A358" s="8">
        <v>1977</v>
      </c>
      <c r="B358" s="9">
        <v>43029</v>
      </c>
      <c r="C358" s="10" t="s">
        <v>129</v>
      </c>
      <c r="D358" s="11">
        <v>8</v>
      </c>
      <c r="E358" s="11">
        <v>32</v>
      </c>
      <c r="F358" s="11" t="s">
        <v>7</v>
      </c>
      <c r="G358" s="11"/>
      <c r="H358" s="11">
        <v>1</v>
      </c>
      <c r="I358" s="11"/>
      <c r="J358" s="11"/>
      <c r="K358" s="11" t="s">
        <v>19</v>
      </c>
      <c r="L358" s="12" t="s">
        <v>20</v>
      </c>
      <c r="N358" s="10" t="s">
        <v>135</v>
      </c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</row>
    <row r="359" spans="1:254" s="12" customFormat="1" ht="14.25" customHeight="1" x14ac:dyDescent="0.25">
      <c r="A359" s="8">
        <v>1977</v>
      </c>
      <c r="B359" s="9">
        <v>43036</v>
      </c>
      <c r="C359" s="10" t="s">
        <v>197</v>
      </c>
      <c r="D359" s="11">
        <v>14</v>
      </c>
      <c r="E359" s="11">
        <v>13</v>
      </c>
      <c r="F359" s="11" t="s">
        <v>6</v>
      </c>
      <c r="G359" s="11">
        <v>1</v>
      </c>
      <c r="H359" s="11"/>
      <c r="I359" s="11"/>
      <c r="J359" s="11"/>
      <c r="K359" s="11" t="s">
        <v>16</v>
      </c>
      <c r="L359" s="12" t="s">
        <v>117</v>
      </c>
      <c r="N359" s="10" t="s">
        <v>135</v>
      </c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</row>
    <row r="360" spans="1:254" s="12" customFormat="1" ht="14.25" customHeight="1" x14ac:dyDescent="0.25">
      <c r="A360" s="8">
        <v>1977</v>
      </c>
      <c r="B360" s="9">
        <v>43043</v>
      </c>
      <c r="C360" s="10" t="s">
        <v>121</v>
      </c>
      <c r="D360" s="11">
        <v>16</v>
      </c>
      <c r="E360" s="11">
        <v>13</v>
      </c>
      <c r="F360" s="11" t="s">
        <v>6</v>
      </c>
      <c r="G360" s="11">
        <v>1</v>
      </c>
      <c r="H360" s="11"/>
      <c r="I360" s="11"/>
      <c r="J360" s="11"/>
      <c r="K360" s="11" t="s">
        <v>19</v>
      </c>
      <c r="L360" s="12" t="s">
        <v>20</v>
      </c>
      <c r="N360" s="10" t="s">
        <v>135</v>
      </c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</row>
    <row r="361" spans="1:254" s="12" customFormat="1" ht="14.25" customHeight="1" x14ac:dyDescent="0.25">
      <c r="A361" s="8">
        <v>1977</v>
      </c>
      <c r="B361" s="9">
        <v>43050</v>
      </c>
      <c r="C361" s="10" t="s">
        <v>138</v>
      </c>
      <c r="D361" s="11">
        <v>10</v>
      </c>
      <c r="E361" s="11">
        <v>12</v>
      </c>
      <c r="F361" s="11" t="s">
        <v>7</v>
      </c>
      <c r="G361" s="11"/>
      <c r="H361" s="11">
        <v>1</v>
      </c>
      <c r="I361" s="11"/>
      <c r="J361" s="11"/>
      <c r="K361" s="11" t="s">
        <v>76</v>
      </c>
      <c r="L361" s="12" t="s">
        <v>20</v>
      </c>
      <c r="M361" s="12" t="s">
        <v>139</v>
      </c>
      <c r="N361" s="10" t="s">
        <v>135</v>
      </c>
      <c r="O361" s="12" t="s">
        <v>97</v>
      </c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</row>
    <row r="362" spans="1:254" s="12" customFormat="1" ht="14.25" customHeight="1" x14ac:dyDescent="0.25">
      <c r="A362" s="36">
        <v>1978</v>
      </c>
      <c r="B362" s="37">
        <v>42979</v>
      </c>
      <c r="C362" s="38" t="s">
        <v>18</v>
      </c>
      <c r="D362" s="39">
        <v>23</v>
      </c>
      <c r="E362" s="39">
        <v>12</v>
      </c>
      <c r="F362" s="39" t="s">
        <v>6</v>
      </c>
      <c r="G362" s="39">
        <v>1</v>
      </c>
      <c r="H362" s="39"/>
      <c r="I362" s="39"/>
      <c r="J362" s="39"/>
      <c r="K362" s="39" t="s">
        <v>19</v>
      </c>
      <c r="L362" s="40" t="s">
        <v>20</v>
      </c>
      <c r="M362" s="40"/>
      <c r="N362" s="38" t="s">
        <v>135</v>
      </c>
      <c r="O362" s="40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</row>
    <row r="363" spans="1:254" s="12" customFormat="1" ht="14.25" customHeight="1" x14ac:dyDescent="0.25">
      <c r="A363" s="36">
        <v>1978</v>
      </c>
      <c r="B363" s="37">
        <v>42986</v>
      </c>
      <c r="C363" s="38" t="s">
        <v>119</v>
      </c>
      <c r="D363" s="39">
        <v>19</v>
      </c>
      <c r="E363" s="39">
        <v>6</v>
      </c>
      <c r="F363" s="39" t="s">
        <v>6</v>
      </c>
      <c r="G363" s="39">
        <v>1</v>
      </c>
      <c r="H363" s="39"/>
      <c r="I363" s="39"/>
      <c r="J363" s="39"/>
      <c r="K363" s="39" t="s">
        <v>16</v>
      </c>
      <c r="L363" s="40" t="s">
        <v>17</v>
      </c>
      <c r="M363" s="40"/>
      <c r="N363" s="38" t="s">
        <v>135</v>
      </c>
      <c r="O363" s="40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</row>
    <row r="364" spans="1:254" s="12" customFormat="1" ht="14.25" customHeight="1" x14ac:dyDescent="0.25">
      <c r="A364" s="36">
        <v>1978</v>
      </c>
      <c r="B364" s="37">
        <v>42993</v>
      </c>
      <c r="C364" s="38" t="s">
        <v>134</v>
      </c>
      <c r="D364" s="39">
        <v>9</v>
      </c>
      <c r="E364" s="39">
        <v>0</v>
      </c>
      <c r="F364" s="39" t="s">
        <v>6</v>
      </c>
      <c r="G364" s="39">
        <v>1</v>
      </c>
      <c r="H364" s="39"/>
      <c r="I364" s="39"/>
      <c r="J364" s="39"/>
      <c r="K364" s="39" t="s">
        <v>19</v>
      </c>
      <c r="L364" s="40" t="s">
        <v>20</v>
      </c>
      <c r="M364" s="40"/>
      <c r="N364" s="38" t="s">
        <v>135</v>
      </c>
      <c r="O364" s="40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</row>
    <row r="365" spans="1:254" s="12" customFormat="1" ht="14.25" customHeight="1" x14ac:dyDescent="0.25">
      <c r="A365" s="36">
        <v>1978</v>
      </c>
      <c r="B365" s="37">
        <v>43000</v>
      </c>
      <c r="C365" s="38" t="s">
        <v>118</v>
      </c>
      <c r="D365" s="39">
        <v>19</v>
      </c>
      <c r="E365" s="39">
        <v>6</v>
      </c>
      <c r="F365" s="39" t="s">
        <v>6</v>
      </c>
      <c r="G365" s="39">
        <v>1</v>
      </c>
      <c r="H365" s="39"/>
      <c r="I365" s="39"/>
      <c r="J365" s="39"/>
      <c r="K365" s="39" t="s">
        <v>16</v>
      </c>
      <c r="L365" s="40" t="s">
        <v>20</v>
      </c>
      <c r="M365" s="40"/>
      <c r="N365" s="38" t="s">
        <v>135</v>
      </c>
      <c r="O365" s="40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</row>
    <row r="366" spans="1:254" s="12" customFormat="1" ht="14.25" customHeight="1" x14ac:dyDescent="0.25">
      <c r="A366" s="36">
        <v>1978</v>
      </c>
      <c r="B366" s="37">
        <v>43007</v>
      </c>
      <c r="C366" s="38" t="s">
        <v>107</v>
      </c>
      <c r="D366" s="39">
        <v>19</v>
      </c>
      <c r="E366" s="39">
        <v>0</v>
      </c>
      <c r="F366" s="39" t="s">
        <v>6</v>
      </c>
      <c r="G366" s="39">
        <v>1</v>
      </c>
      <c r="H366" s="39"/>
      <c r="I366" s="39"/>
      <c r="J366" s="39"/>
      <c r="K366" s="39" t="s">
        <v>19</v>
      </c>
      <c r="L366" s="40" t="s">
        <v>20</v>
      </c>
      <c r="M366" s="40"/>
      <c r="N366" s="38" t="s">
        <v>135</v>
      </c>
      <c r="O366" s="40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</row>
    <row r="367" spans="1:254" s="12" customFormat="1" ht="14.25" customHeight="1" x14ac:dyDescent="0.25">
      <c r="A367" s="36">
        <v>1978</v>
      </c>
      <c r="B367" s="37">
        <v>43014</v>
      </c>
      <c r="C367" s="38" t="s">
        <v>138</v>
      </c>
      <c r="D367" s="39">
        <v>13</v>
      </c>
      <c r="E367" s="39">
        <v>7</v>
      </c>
      <c r="F367" s="39" t="s">
        <v>6</v>
      </c>
      <c r="G367" s="39">
        <v>1</v>
      </c>
      <c r="H367" s="39"/>
      <c r="I367" s="39"/>
      <c r="J367" s="39"/>
      <c r="K367" s="39" t="s">
        <v>16</v>
      </c>
      <c r="L367" s="40" t="s">
        <v>15</v>
      </c>
      <c r="M367" s="40"/>
      <c r="N367" s="38" t="s">
        <v>135</v>
      </c>
      <c r="O367" s="40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</row>
    <row r="368" spans="1:254" s="12" customFormat="1" ht="14.25" customHeight="1" x14ac:dyDescent="0.25">
      <c r="A368" s="36">
        <v>1978</v>
      </c>
      <c r="B368" s="37">
        <v>43021</v>
      </c>
      <c r="C368" s="38" t="s">
        <v>15</v>
      </c>
      <c r="D368" s="39">
        <v>8</v>
      </c>
      <c r="E368" s="39">
        <v>6</v>
      </c>
      <c r="F368" s="39" t="s">
        <v>6</v>
      </c>
      <c r="G368" s="39">
        <v>1</v>
      </c>
      <c r="H368" s="39"/>
      <c r="I368" s="39"/>
      <c r="J368" s="39"/>
      <c r="K368" s="39" t="s">
        <v>19</v>
      </c>
      <c r="L368" s="40" t="s">
        <v>20</v>
      </c>
      <c r="M368" s="40"/>
      <c r="N368" s="38" t="s">
        <v>135</v>
      </c>
      <c r="O368" s="40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</row>
    <row r="369" spans="1:254" s="12" customFormat="1" ht="14.25" customHeight="1" x14ac:dyDescent="0.25">
      <c r="A369" s="36">
        <v>1978</v>
      </c>
      <c r="B369" s="37">
        <v>43029</v>
      </c>
      <c r="C369" s="38" t="s">
        <v>129</v>
      </c>
      <c r="D369" s="39">
        <v>42</v>
      </c>
      <c r="E369" s="39">
        <v>25</v>
      </c>
      <c r="F369" s="39" t="s">
        <v>6</v>
      </c>
      <c r="G369" s="39">
        <v>1</v>
      </c>
      <c r="H369" s="39"/>
      <c r="I369" s="39"/>
      <c r="J369" s="39"/>
      <c r="K369" s="39" t="s">
        <v>16</v>
      </c>
      <c r="L369" s="40" t="s">
        <v>20</v>
      </c>
      <c r="M369" s="40" t="s">
        <v>146</v>
      </c>
      <c r="N369" s="38" t="s">
        <v>135</v>
      </c>
      <c r="O369" s="40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</row>
    <row r="370" spans="1:254" s="12" customFormat="1" ht="14.25" customHeight="1" x14ac:dyDescent="0.25">
      <c r="A370" s="36">
        <v>1978</v>
      </c>
      <c r="B370" s="37">
        <v>43035</v>
      </c>
      <c r="C370" s="38" t="s">
        <v>197</v>
      </c>
      <c r="D370" s="39">
        <v>23</v>
      </c>
      <c r="E370" s="39">
        <v>11</v>
      </c>
      <c r="F370" s="39" t="s">
        <v>6</v>
      </c>
      <c r="G370" s="39">
        <v>1</v>
      </c>
      <c r="H370" s="39"/>
      <c r="I370" s="39"/>
      <c r="J370" s="39"/>
      <c r="K370" s="39" t="s">
        <v>19</v>
      </c>
      <c r="L370" s="40" t="s">
        <v>20</v>
      </c>
      <c r="M370" s="40"/>
      <c r="N370" s="38" t="s">
        <v>135</v>
      </c>
      <c r="O370" s="40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</row>
    <row r="371" spans="1:254" s="12" customFormat="1" ht="14.25" customHeight="1" x14ac:dyDescent="0.25">
      <c r="A371" s="36">
        <v>1978</v>
      </c>
      <c r="B371" s="37">
        <v>43042</v>
      </c>
      <c r="C371" s="38" t="s">
        <v>121</v>
      </c>
      <c r="D371" s="39">
        <v>19</v>
      </c>
      <c r="E371" s="39">
        <v>28</v>
      </c>
      <c r="F371" s="39" t="s">
        <v>7</v>
      </c>
      <c r="G371" s="39"/>
      <c r="H371" s="39">
        <v>1</v>
      </c>
      <c r="I371" s="39"/>
      <c r="J371" s="39"/>
      <c r="K371" s="39" t="s">
        <v>16</v>
      </c>
      <c r="L371" s="40" t="s">
        <v>20</v>
      </c>
      <c r="M371" s="40"/>
      <c r="N371" s="38" t="s">
        <v>135</v>
      </c>
      <c r="O371" s="40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  <c r="IS371" s="7"/>
      <c r="IT371" s="7"/>
    </row>
    <row r="372" spans="1:254" s="12" customFormat="1" ht="14.25" customHeight="1" x14ac:dyDescent="0.25">
      <c r="A372" s="8">
        <v>1979</v>
      </c>
      <c r="B372" s="9">
        <v>42985</v>
      </c>
      <c r="C372" s="10" t="s">
        <v>15</v>
      </c>
      <c r="D372" s="11">
        <v>17</v>
      </c>
      <c r="E372" s="11">
        <v>6</v>
      </c>
      <c r="F372" s="11" t="s">
        <v>6</v>
      </c>
      <c r="G372" s="11">
        <v>1</v>
      </c>
      <c r="H372" s="11"/>
      <c r="I372" s="11"/>
      <c r="J372" s="11"/>
      <c r="K372" s="11" t="s">
        <v>19</v>
      </c>
      <c r="L372" s="12" t="s">
        <v>20</v>
      </c>
      <c r="N372" s="10" t="s">
        <v>151</v>
      </c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  <c r="IR372" s="7"/>
      <c r="IS372" s="7"/>
      <c r="IT372" s="7"/>
    </row>
    <row r="373" spans="1:254" s="12" customFormat="1" ht="14.25" customHeight="1" x14ac:dyDescent="0.25">
      <c r="A373" s="8">
        <v>1979</v>
      </c>
      <c r="B373" s="9">
        <v>42992</v>
      </c>
      <c r="C373" s="10" t="s">
        <v>134</v>
      </c>
      <c r="D373" s="11">
        <v>7</v>
      </c>
      <c r="E373" s="11">
        <v>0</v>
      </c>
      <c r="F373" s="11" t="s">
        <v>6</v>
      </c>
      <c r="G373" s="11">
        <v>1</v>
      </c>
      <c r="H373" s="11"/>
      <c r="I373" s="11"/>
      <c r="J373" s="11"/>
      <c r="K373" s="11" t="s">
        <v>19</v>
      </c>
      <c r="L373" s="12" t="s">
        <v>20</v>
      </c>
      <c r="N373" s="10" t="s">
        <v>151</v>
      </c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</row>
    <row r="374" spans="1:254" s="12" customFormat="1" ht="14.25" customHeight="1" x14ac:dyDescent="0.25">
      <c r="A374" s="8">
        <v>1979</v>
      </c>
      <c r="B374" s="9">
        <v>42998</v>
      </c>
      <c r="C374" s="10" t="s">
        <v>118</v>
      </c>
      <c r="D374" s="11">
        <v>32</v>
      </c>
      <c r="E374" s="11">
        <v>0</v>
      </c>
      <c r="F374" s="11" t="s">
        <v>6</v>
      </c>
      <c r="G374" s="11">
        <v>1</v>
      </c>
      <c r="H374" s="11"/>
      <c r="I374" s="11"/>
      <c r="J374" s="11"/>
      <c r="K374" s="11" t="s">
        <v>16</v>
      </c>
      <c r="L374" s="12" t="s">
        <v>20</v>
      </c>
      <c r="N374" s="10" t="s">
        <v>151</v>
      </c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  <c r="IO374" s="7"/>
      <c r="IP374" s="7"/>
      <c r="IQ374" s="7"/>
      <c r="IR374" s="7"/>
      <c r="IS374" s="7"/>
      <c r="IT374" s="7"/>
    </row>
    <row r="375" spans="1:254" s="12" customFormat="1" ht="14.25" customHeight="1" x14ac:dyDescent="0.25">
      <c r="A375" s="8">
        <v>1979</v>
      </c>
      <c r="B375" s="9">
        <v>43007</v>
      </c>
      <c r="C375" s="10" t="s">
        <v>119</v>
      </c>
      <c r="D375" s="11">
        <v>42</v>
      </c>
      <c r="E375" s="11">
        <v>12</v>
      </c>
      <c r="F375" s="11" t="s">
        <v>6</v>
      </c>
      <c r="G375" s="11">
        <v>1</v>
      </c>
      <c r="H375" s="11"/>
      <c r="I375" s="11"/>
      <c r="J375" s="11"/>
      <c r="K375" s="11" t="s">
        <v>16</v>
      </c>
      <c r="L375" s="12" t="s">
        <v>17</v>
      </c>
      <c r="N375" s="10" t="s">
        <v>151</v>
      </c>
      <c r="O375" s="12" t="s">
        <v>122</v>
      </c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</row>
    <row r="376" spans="1:254" s="12" customFormat="1" ht="14.25" customHeight="1" x14ac:dyDescent="0.25">
      <c r="A376" s="8">
        <v>1979</v>
      </c>
      <c r="B376" s="9">
        <v>43013</v>
      </c>
      <c r="C376" s="10" t="s">
        <v>121</v>
      </c>
      <c r="D376" s="11">
        <v>10</v>
      </c>
      <c r="E376" s="11">
        <v>0</v>
      </c>
      <c r="F376" s="11" t="s">
        <v>6</v>
      </c>
      <c r="G376" s="11">
        <v>1</v>
      </c>
      <c r="H376" s="11"/>
      <c r="I376" s="11"/>
      <c r="J376" s="11"/>
      <c r="K376" s="11" t="s">
        <v>19</v>
      </c>
      <c r="L376" s="12" t="s">
        <v>20</v>
      </c>
      <c r="N376" s="10" t="s">
        <v>151</v>
      </c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</row>
    <row r="377" spans="1:254" s="12" customFormat="1" ht="14.25" customHeight="1" x14ac:dyDescent="0.25">
      <c r="A377" s="8">
        <v>1979</v>
      </c>
      <c r="B377" s="9">
        <v>43020</v>
      </c>
      <c r="C377" s="10" t="s">
        <v>128</v>
      </c>
      <c r="D377" s="11">
        <v>21</v>
      </c>
      <c r="E377" s="11">
        <v>7</v>
      </c>
      <c r="F377" s="11" t="s">
        <v>6</v>
      </c>
      <c r="G377" s="11">
        <v>1</v>
      </c>
      <c r="H377" s="11"/>
      <c r="I377" s="11"/>
      <c r="J377" s="11"/>
      <c r="K377" s="11" t="s">
        <v>19</v>
      </c>
      <c r="L377" s="12" t="s">
        <v>20</v>
      </c>
      <c r="N377" s="10" t="s">
        <v>151</v>
      </c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</row>
    <row r="378" spans="1:254" s="12" customFormat="1" ht="14.25" customHeight="1" x14ac:dyDescent="0.25">
      <c r="A378" s="8">
        <v>1979</v>
      </c>
      <c r="B378" s="9">
        <v>43028</v>
      </c>
      <c r="C378" s="10" t="s">
        <v>120</v>
      </c>
      <c r="D378" s="11">
        <v>10</v>
      </c>
      <c r="E378" s="11">
        <v>13</v>
      </c>
      <c r="F378" s="11" t="s">
        <v>7</v>
      </c>
      <c r="G378" s="11"/>
      <c r="H378" s="11">
        <v>1</v>
      </c>
      <c r="I378" s="11"/>
      <c r="J378" s="11"/>
      <c r="K378" s="11" t="s">
        <v>16</v>
      </c>
      <c r="L378" s="12" t="s">
        <v>15</v>
      </c>
      <c r="M378" s="12" t="s">
        <v>77</v>
      </c>
      <c r="N378" s="10" t="s">
        <v>151</v>
      </c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</row>
    <row r="379" spans="1:254" s="12" customFormat="1" ht="14.25" customHeight="1" x14ac:dyDescent="0.25">
      <c r="A379" s="8">
        <v>1979</v>
      </c>
      <c r="B379" s="9">
        <v>43034</v>
      </c>
      <c r="C379" s="10" t="s">
        <v>18</v>
      </c>
      <c r="D379" s="11">
        <v>42</v>
      </c>
      <c r="E379" s="11">
        <v>18</v>
      </c>
      <c r="F379" s="11" t="s">
        <v>6</v>
      </c>
      <c r="G379" s="11">
        <v>1</v>
      </c>
      <c r="H379" s="11"/>
      <c r="I379" s="11"/>
      <c r="J379" s="11"/>
      <c r="K379" s="11" t="s">
        <v>16</v>
      </c>
      <c r="L379" s="12" t="s">
        <v>18</v>
      </c>
      <c r="N379" s="10" t="s">
        <v>151</v>
      </c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</row>
    <row r="380" spans="1:254" s="12" customFormat="1" ht="14.25" customHeight="1" x14ac:dyDescent="0.25">
      <c r="A380" s="8">
        <v>1979</v>
      </c>
      <c r="B380" s="9">
        <v>43041</v>
      </c>
      <c r="C380" s="10" t="s">
        <v>197</v>
      </c>
      <c r="D380" s="11">
        <v>35</v>
      </c>
      <c r="E380" s="11">
        <v>7</v>
      </c>
      <c r="F380" s="11" t="s">
        <v>6</v>
      </c>
      <c r="G380" s="11">
        <v>1</v>
      </c>
      <c r="H380" s="11"/>
      <c r="I380" s="11"/>
      <c r="J380" s="11"/>
      <c r="K380" s="11" t="s">
        <v>19</v>
      </c>
      <c r="L380" s="12" t="s">
        <v>20</v>
      </c>
      <c r="N380" s="10" t="s">
        <v>151</v>
      </c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</row>
    <row r="381" spans="1:254" s="12" customFormat="1" ht="14.25" customHeight="1" x14ac:dyDescent="0.25">
      <c r="A381" s="8">
        <v>1979</v>
      </c>
      <c r="B381" s="9">
        <v>43048</v>
      </c>
      <c r="C381" s="10" t="s">
        <v>107</v>
      </c>
      <c r="D381" s="11">
        <v>45</v>
      </c>
      <c r="E381" s="11">
        <v>0</v>
      </c>
      <c r="F381" s="11" t="s">
        <v>6</v>
      </c>
      <c r="G381" s="11">
        <v>1</v>
      </c>
      <c r="H381" s="11"/>
      <c r="I381" s="11"/>
      <c r="J381" s="11"/>
      <c r="K381" s="11" t="s">
        <v>16</v>
      </c>
      <c r="L381" s="12" t="s">
        <v>20</v>
      </c>
      <c r="N381" s="10" t="s">
        <v>151</v>
      </c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</row>
    <row r="382" spans="1:254" s="12" customFormat="1" ht="14.25" customHeight="1" x14ac:dyDescent="0.25">
      <c r="A382" s="8">
        <v>1979</v>
      </c>
      <c r="B382" s="9">
        <v>43055</v>
      </c>
      <c r="C382" s="10" t="s">
        <v>96</v>
      </c>
      <c r="D382" s="11">
        <v>20</v>
      </c>
      <c r="E382" s="11">
        <v>17</v>
      </c>
      <c r="F382" s="11" t="s">
        <v>6</v>
      </c>
      <c r="G382" s="11">
        <v>1</v>
      </c>
      <c r="H382" s="11"/>
      <c r="I382" s="11"/>
      <c r="J382" s="11" t="s">
        <v>98</v>
      </c>
      <c r="K382" s="11" t="s">
        <v>76</v>
      </c>
      <c r="L382" s="12" t="s">
        <v>17</v>
      </c>
      <c r="M382" s="12" t="s">
        <v>99</v>
      </c>
      <c r="N382" s="10" t="s">
        <v>151</v>
      </c>
      <c r="O382" s="12" t="s">
        <v>100</v>
      </c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7"/>
      <c r="IR382" s="7"/>
      <c r="IS382" s="7"/>
      <c r="IT382" s="7"/>
    </row>
    <row r="383" spans="1:254" s="12" customFormat="1" ht="14.25" customHeight="1" x14ac:dyDescent="0.25">
      <c r="A383" s="8">
        <v>1979</v>
      </c>
      <c r="B383" s="9">
        <v>43063</v>
      </c>
      <c r="C383" s="10" t="s">
        <v>138</v>
      </c>
      <c r="D383" s="11">
        <v>17</v>
      </c>
      <c r="E383" s="11">
        <v>7</v>
      </c>
      <c r="F383" s="11" t="s">
        <v>6</v>
      </c>
      <c r="G383" s="11">
        <v>1</v>
      </c>
      <c r="H383" s="11"/>
      <c r="I383" s="11"/>
      <c r="J383" s="11"/>
      <c r="K383" s="11" t="s">
        <v>16</v>
      </c>
      <c r="L383" s="12" t="s">
        <v>15</v>
      </c>
      <c r="N383" s="10" t="s">
        <v>151</v>
      </c>
      <c r="O383" s="12" t="s">
        <v>78</v>
      </c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</row>
    <row r="384" spans="1:254" s="12" customFormat="1" ht="14.25" customHeight="1" x14ac:dyDescent="0.25">
      <c r="A384" s="8">
        <v>1979</v>
      </c>
      <c r="B384" s="9">
        <v>43070</v>
      </c>
      <c r="C384" s="10" t="s">
        <v>147</v>
      </c>
      <c r="D384" s="11">
        <v>10</v>
      </c>
      <c r="E384" s="11">
        <v>13</v>
      </c>
      <c r="F384" s="11" t="s">
        <v>7</v>
      </c>
      <c r="G384" s="11"/>
      <c r="H384" s="11">
        <v>1</v>
      </c>
      <c r="I384" s="11"/>
      <c r="J384" s="11"/>
      <c r="K384" s="11" t="s">
        <v>16</v>
      </c>
      <c r="L384" s="12" t="s">
        <v>148</v>
      </c>
      <c r="M384" s="12" t="s">
        <v>149</v>
      </c>
      <c r="N384" s="10" t="s">
        <v>151</v>
      </c>
      <c r="O384" s="12" t="s">
        <v>150</v>
      </c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</row>
    <row r="385" spans="1:254" s="12" customFormat="1" ht="14.25" customHeight="1" x14ac:dyDescent="0.25">
      <c r="A385" s="36">
        <v>1980</v>
      </c>
      <c r="B385" s="37">
        <v>42983</v>
      </c>
      <c r="C385" s="38" t="s">
        <v>119</v>
      </c>
      <c r="D385" s="39">
        <v>25</v>
      </c>
      <c r="E385" s="39">
        <v>13</v>
      </c>
      <c r="F385" s="39" t="s">
        <v>6</v>
      </c>
      <c r="G385" s="39">
        <v>1</v>
      </c>
      <c r="H385" s="39"/>
      <c r="I385" s="39"/>
      <c r="J385" s="39"/>
      <c r="K385" s="39" t="s">
        <v>19</v>
      </c>
      <c r="L385" s="40" t="s">
        <v>20</v>
      </c>
      <c r="M385" s="40"/>
      <c r="N385" s="38" t="s">
        <v>151</v>
      </c>
      <c r="O385" s="40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</row>
    <row r="386" spans="1:254" s="12" customFormat="1" ht="14.25" customHeight="1" x14ac:dyDescent="0.25">
      <c r="A386" s="36">
        <v>1980</v>
      </c>
      <c r="B386" s="37">
        <v>42990</v>
      </c>
      <c r="C386" s="38" t="s">
        <v>138</v>
      </c>
      <c r="D386" s="39">
        <v>18</v>
      </c>
      <c r="E386" s="39">
        <v>13</v>
      </c>
      <c r="F386" s="39" t="s">
        <v>6</v>
      </c>
      <c r="G386" s="39">
        <v>1</v>
      </c>
      <c r="H386" s="39"/>
      <c r="I386" s="39"/>
      <c r="J386" s="39"/>
      <c r="K386" s="39" t="s">
        <v>19</v>
      </c>
      <c r="L386" s="40" t="s">
        <v>20</v>
      </c>
      <c r="M386" s="40"/>
      <c r="N386" s="38" t="s">
        <v>151</v>
      </c>
      <c r="O386" s="40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</row>
    <row r="387" spans="1:254" s="12" customFormat="1" ht="14.25" customHeight="1" x14ac:dyDescent="0.25">
      <c r="A387" s="36">
        <v>1980</v>
      </c>
      <c r="B387" s="37">
        <v>42996</v>
      </c>
      <c r="C387" s="38" t="s">
        <v>197</v>
      </c>
      <c r="D387" s="39">
        <v>20</v>
      </c>
      <c r="E387" s="39">
        <v>12</v>
      </c>
      <c r="F387" s="39" t="s">
        <v>6</v>
      </c>
      <c r="G387" s="39">
        <v>1</v>
      </c>
      <c r="H387" s="39"/>
      <c r="I387" s="39"/>
      <c r="J387" s="39"/>
      <c r="K387" s="39" t="s">
        <v>16</v>
      </c>
      <c r="L387" s="40" t="s">
        <v>117</v>
      </c>
      <c r="M387" s="40"/>
      <c r="N387" s="38" t="s">
        <v>151</v>
      </c>
      <c r="O387" s="40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7"/>
      <c r="IR387" s="7"/>
      <c r="IS387" s="7"/>
      <c r="IT387" s="7"/>
    </row>
    <row r="388" spans="1:254" s="12" customFormat="1" ht="14.25" customHeight="1" x14ac:dyDescent="0.25">
      <c r="A388" s="36">
        <v>1980</v>
      </c>
      <c r="B388" s="37">
        <v>43004</v>
      </c>
      <c r="C388" s="38" t="s">
        <v>96</v>
      </c>
      <c r="D388" s="39">
        <v>14</v>
      </c>
      <c r="E388" s="39">
        <v>17</v>
      </c>
      <c r="F388" s="39" t="s">
        <v>7</v>
      </c>
      <c r="G388" s="39"/>
      <c r="H388" s="39">
        <v>1</v>
      </c>
      <c r="I388" s="39"/>
      <c r="J388" s="39"/>
      <c r="K388" s="39" t="s">
        <v>16</v>
      </c>
      <c r="L388" s="40" t="s">
        <v>96</v>
      </c>
      <c r="M388" s="40" t="s">
        <v>101</v>
      </c>
      <c r="N388" s="38" t="s">
        <v>151</v>
      </c>
      <c r="O388" s="40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</row>
    <row r="389" spans="1:254" s="12" customFormat="1" ht="14.25" customHeight="1" x14ac:dyDescent="0.25">
      <c r="A389" s="36">
        <v>1980</v>
      </c>
      <c r="B389" s="37">
        <v>43011</v>
      </c>
      <c r="C389" s="38" t="s">
        <v>132</v>
      </c>
      <c r="D389" s="39">
        <v>7</v>
      </c>
      <c r="E389" s="39">
        <v>20</v>
      </c>
      <c r="F389" s="39" t="s">
        <v>7</v>
      </c>
      <c r="G389" s="39"/>
      <c r="H389" s="39">
        <v>1</v>
      </c>
      <c r="I389" s="39"/>
      <c r="J389" s="39"/>
      <c r="K389" s="39" t="s">
        <v>19</v>
      </c>
      <c r="L389" s="40" t="s">
        <v>20</v>
      </c>
      <c r="M389" s="40"/>
      <c r="N389" s="38" t="s">
        <v>151</v>
      </c>
      <c r="O389" s="40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</row>
    <row r="390" spans="1:254" s="12" customFormat="1" ht="14.25" customHeight="1" x14ac:dyDescent="0.25">
      <c r="A390" s="36">
        <v>1980</v>
      </c>
      <c r="B390" s="37">
        <v>43018</v>
      </c>
      <c r="C390" s="38" t="s">
        <v>107</v>
      </c>
      <c r="D390" s="39">
        <v>15</v>
      </c>
      <c r="E390" s="39">
        <v>20</v>
      </c>
      <c r="F390" s="39" t="s">
        <v>7</v>
      </c>
      <c r="G390" s="39"/>
      <c r="H390" s="39">
        <v>1</v>
      </c>
      <c r="I390" s="39"/>
      <c r="J390" s="39"/>
      <c r="K390" s="39" t="s">
        <v>19</v>
      </c>
      <c r="L390" s="40" t="s">
        <v>20</v>
      </c>
      <c r="M390" s="40"/>
      <c r="N390" s="38" t="s">
        <v>151</v>
      </c>
      <c r="O390" s="40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</row>
    <row r="391" spans="1:254" s="12" customFormat="1" ht="14.25" customHeight="1" x14ac:dyDescent="0.25">
      <c r="A391" s="36">
        <v>1980</v>
      </c>
      <c r="B391" s="37">
        <v>43025</v>
      </c>
      <c r="C391" s="38" t="s">
        <v>15</v>
      </c>
      <c r="D391" s="39">
        <v>16</v>
      </c>
      <c r="E391" s="39">
        <v>0</v>
      </c>
      <c r="F391" s="39" t="s">
        <v>6</v>
      </c>
      <c r="G391" s="39">
        <v>1</v>
      </c>
      <c r="H391" s="39"/>
      <c r="I391" s="39"/>
      <c r="J391" s="39"/>
      <c r="K391" s="39" t="s">
        <v>16</v>
      </c>
      <c r="L391" s="40" t="s">
        <v>15</v>
      </c>
      <c r="M391" s="40"/>
      <c r="N391" s="38" t="s">
        <v>151</v>
      </c>
      <c r="O391" s="40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7"/>
      <c r="IR391" s="7"/>
      <c r="IS391" s="7"/>
      <c r="IT391" s="7"/>
    </row>
    <row r="392" spans="1:254" s="12" customFormat="1" ht="14.25" customHeight="1" x14ac:dyDescent="0.25">
      <c r="A392" s="36">
        <v>1980</v>
      </c>
      <c r="B392" s="37">
        <v>43032</v>
      </c>
      <c r="C392" s="38" t="s">
        <v>134</v>
      </c>
      <c r="D392" s="39">
        <v>7</v>
      </c>
      <c r="E392" s="39">
        <v>0</v>
      </c>
      <c r="F392" s="39" t="s">
        <v>6</v>
      </c>
      <c r="G392" s="39">
        <v>1</v>
      </c>
      <c r="H392" s="39"/>
      <c r="I392" s="39"/>
      <c r="J392" s="39"/>
      <c r="K392" s="39" t="s">
        <v>16</v>
      </c>
      <c r="L392" s="40" t="s">
        <v>20</v>
      </c>
      <c r="M392" s="40"/>
      <c r="N392" s="38" t="s">
        <v>151</v>
      </c>
      <c r="O392" s="40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</row>
    <row r="393" spans="1:254" s="12" customFormat="1" ht="14.25" customHeight="1" x14ac:dyDescent="0.25">
      <c r="A393" s="36">
        <v>1980</v>
      </c>
      <c r="B393" s="37">
        <v>43039</v>
      </c>
      <c r="C393" s="38" t="s">
        <v>118</v>
      </c>
      <c r="D393" s="39">
        <v>10</v>
      </c>
      <c r="E393" s="39">
        <v>0</v>
      </c>
      <c r="F393" s="39" t="s">
        <v>6</v>
      </c>
      <c r="G393" s="39">
        <v>1</v>
      </c>
      <c r="H393" s="39"/>
      <c r="I393" s="39"/>
      <c r="J393" s="39"/>
      <c r="K393" s="39" t="s">
        <v>19</v>
      </c>
      <c r="L393" s="40" t="s">
        <v>20</v>
      </c>
      <c r="M393" s="40"/>
      <c r="N393" s="38" t="s">
        <v>151</v>
      </c>
      <c r="O393" s="40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</row>
    <row r="394" spans="1:254" s="12" customFormat="1" ht="14.25" customHeight="1" x14ac:dyDescent="0.25">
      <c r="A394" s="36">
        <v>1980</v>
      </c>
      <c r="B394" s="37">
        <v>43046</v>
      </c>
      <c r="C394" s="38" t="s">
        <v>121</v>
      </c>
      <c r="D394" s="39">
        <v>14</v>
      </c>
      <c r="E394" s="39">
        <v>14</v>
      </c>
      <c r="F394" s="39" t="s">
        <v>8</v>
      </c>
      <c r="G394" s="39"/>
      <c r="H394" s="39"/>
      <c r="I394" s="39">
        <v>1</v>
      </c>
      <c r="J394" s="39"/>
      <c r="K394" s="39" t="s">
        <v>16</v>
      </c>
      <c r="L394" s="40" t="s">
        <v>20</v>
      </c>
      <c r="M394" s="40"/>
      <c r="N394" s="38" t="s">
        <v>151</v>
      </c>
      <c r="O394" s="40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7"/>
      <c r="IR394" s="7"/>
      <c r="IS394" s="7"/>
      <c r="IT394" s="7"/>
    </row>
    <row r="395" spans="1:254" s="12" customFormat="1" ht="14.25" customHeight="1" x14ac:dyDescent="0.25">
      <c r="A395" s="8">
        <v>1981</v>
      </c>
      <c r="B395" s="9">
        <v>42982</v>
      </c>
      <c r="C395" s="10" t="s">
        <v>119</v>
      </c>
      <c r="D395" s="11">
        <v>6</v>
      </c>
      <c r="E395" s="11">
        <v>21</v>
      </c>
      <c r="F395" s="11" t="s">
        <v>7</v>
      </c>
      <c r="G395" s="11"/>
      <c r="H395" s="11">
        <v>1</v>
      </c>
      <c r="I395" s="11"/>
      <c r="J395" s="11"/>
      <c r="K395" s="11" t="s">
        <v>16</v>
      </c>
      <c r="L395" s="12" t="s">
        <v>17</v>
      </c>
      <c r="N395" s="10" t="s">
        <v>151</v>
      </c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7"/>
      <c r="IR395" s="7"/>
      <c r="IS395" s="7"/>
      <c r="IT395" s="7"/>
    </row>
    <row r="396" spans="1:254" s="12" customFormat="1" ht="14.25" customHeight="1" x14ac:dyDescent="0.25">
      <c r="A396" s="8">
        <v>1981</v>
      </c>
      <c r="B396" s="9">
        <v>42989</v>
      </c>
      <c r="C396" s="10" t="s">
        <v>138</v>
      </c>
      <c r="D396" s="11">
        <v>0</v>
      </c>
      <c r="E396" s="11">
        <v>21</v>
      </c>
      <c r="F396" s="11" t="s">
        <v>7</v>
      </c>
      <c r="G396" s="11"/>
      <c r="H396" s="11">
        <v>1</v>
      </c>
      <c r="I396" s="11"/>
      <c r="J396" s="11"/>
      <c r="K396" s="11" t="s">
        <v>16</v>
      </c>
      <c r="L396" s="12" t="s">
        <v>15</v>
      </c>
      <c r="N396" s="10" t="s">
        <v>151</v>
      </c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7"/>
      <c r="IR396" s="7"/>
      <c r="IS396" s="7"/>
      <c r="IT396" s="7"/>
    </row>
    <row r="397" spans="1:254" s="12" customFormat="1" ht="14.25" customHeight="1" x14ac:dyDescent="0.25">
      <c r="A397" s="8">
        <v>1981</v>
      </c>
      <c r="B397" s="9">
        <v>42996</v>
      </c>
      <c r="C397" s="10" t="s">
        <v>197</v>
      </c>
      <c r="D397" s="11">
        <v>26</v>
      </c>
      <c r="E397" s="11">
        <v>26</v>
      </c>
      <c r="F397" s="11" t="s">
        <v>8</v>
      </c>
      <c r="G397" s="11"/>
      <c r="H397" s="11"/>
      <c r="I397" s="11">
        <v>1</v>
      </c>
      <c r="J397" s="11"/>
      <c r="K397" s="11" t="s">
        <v>19</v>
      </c>
      <c r="L397" s="12" t="s">
        <v>20</v>
      </c>
      <c r="N397" s="10" t="s">
        <v>151</v>
      </c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7"/>
      <c r="IR397" s="7"/>
      <c r="IS397" s="7"/>
      <c r="IT397" s="7"/>
    </row>
    <row r="398" spans="1:254" s="12" customFormat="1" ht="14.25" customHeight="1" x14ac:dyDescent="0.25">
      <c r="A398" s="8">
        <v>1981</v>
      </c>
      <c r="B398" s="9">
        <v>43003</v>
      </c>
      <c r="C398" s="10" t="s">
        <v>96</v>
      </c>
      <c r="D398" s="11">
        <v>14</v>
      </c>
      <c r="E398" s="11">
        <v>31</v>
      </c>
      <c r="F398" s="11" t="s">
        <v>7</v>
      </c>
      <c r="G398" s="11"/>
      <c r="H398" s="11">
        <v>1</v>
      </c>
      <c r="I398" s="11"/>
      <c r="J398" s="11"/>
      <c r="K398" s="11" t="s">
        <v>19</v>
      </c>
      <c r="L398" s="12" t="s">
        <v>20</v>
      </c>
      <c r="N398" s="10" t="s">
        <v>151</v>
      </c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7"/>
      <c r="IR398" s="7"/>
      <c r="IS398" s="7"/>
      <c r="IT398" s="7"/>
    </row>
    <row r="399" spans="1:254" s="12" customFormat="1" ht="14.25" customHeight="1" x14ac:dyDescent="0.25">
      <c r="A399" s="8">
        <v>1981</v>
      </c>
      <c r="B399" s="9">
        <v>43010</v>
      </c>
      <c r="C399" s="10" t="s">
        <v>132</v>
      </c>
      <c r="D399" s="11">
        <v>0</v>
      </c>
      <c r="E399" s="11">
        <v>27</v>
      </c>
      <c r="F399" s="11" t="s">
        <v>7</v>
      </c>
      <c r="G399" s="11"/>
      <c r="H399" s="11">
        <v>1</v>
      </c>
      <c r="I399" s="11"/>
      <c r="J399" s="11"/>
      <c r="K399" s="11" t="s">
        <v>16</v>
      </c>
      <c r="L399" s="12" t="s">
        <v>117</v>
      </c>
      <c r="M399" s="12" t="s">
        <v>152</v>
      </c>
      <c r="N399" s="10" t="s">
        <v>151</v>
      </c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7"/>
      <c r="IR399" s="7"/>
      <c r="IS399" s="7"/>
      <c r="IT399" s="7"/>
    </row>
    <row r="400" spans="1:254" s="12" customFormat="1" ht="14.25" customHeight="1" x14ac:dyDescent="0.25">
      <c r="A400" s="8">
        <v>1981</v>
      </c>
      <c r="B400" s="9">
        <v>43017</v>
      </c>
      <c r="C400" s="10" t="s">
        <v>107</v>
      </c>
      <c r="D400" s="11">
        <v>3</v>
      </c>
      <c r="E400" s="11">
        <v>0</v>
      </c>
      <c r="F400" s="11" t="s">
        <v>6</v>
      </c>
      <c r="G400" s="11">
        <v>1</v>
      </c>
      <c r="H400" s="11"/>
      <c r="I400" s="11"/>
      <c r="J400" s="11"/>
      <c r="K400" s="11" t="s">
        <v>16</v>
      </c>
      <c r="L400" s="12" t="s">
        <v>20</v>
      </c>
      <c r="N400" s="10" t="s">
        <v>151</v>
      </c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  <c r="IR400" s="7"/>
      <c r="IS400" s="7"/>
      <c r="IT400" s="7"/>
    </row>
    <row r="401" spans="1:254" s="12" customFormat="1" ht="14.25" customHeight="1" x14ac:dyDescent="0.25">
      <c r="A401" s="8">
        <v>1981</v>
      </c>
      <c r="B401" s="9">
        <v>43024</v>
      </c>
      <c r="C401" s="10" t="s">
        <v>15</v>
      </c>
      <c r="D401" s="11">
        <v>29</v>
      </c>
      <c r="E401" s="11">
        <v>17</v>
      </c>
      <c r="F401" s="11" t="s">
        <v>6</v>
      </c>
      <c r="G401" s="11">
        <v>1</v>
      </c>
      <c r="H401" s="11"/>
      <c r="I401" s="11"/>
      <c r="J401" s="11"/>
      <c r="K401" s="11" t="s">
        <v>19</v>
      </c>
      <c r="L401" s="12" t="s">
        <v>20</v>
      </c>
      <c r="N401" s="10" t="s">
        <v>151</v>
      </c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  <c r="IR401" s="7"/>
      <c r="IS401" s="7"/>
      <c r="IT401" s="7"/>
    </row>
    <row r="402" spans="1:254" s="12" customFormat="1" ht="14.25" customHeight="1" x14ac:dyDescent="0.25">
      <c r="A402" s="8">
        <v>1981</v>
      </c>
      <c r="B402" s="9">
        <v>43032</v>
      </c>
      <c r="C402" s="10" t="s">
        <v>134</v>
      </c>
      <c r="D402" s="11">
        <v>35</v>
      </c>
      <c r="E402" s="11">
        <v>0</v>
      </c>
      <c r="F402" s="11" t="s">
        <v>6</v>
      </c>
      <c r="G402" s="11">
        <v>1</v>
      </c>
      <c r="H402" s="11"/>
      <c r="I402" s="11"/>
      <c r="J402" s="11"/>
      <c r="K402" s="11" t="s">
        <v>19</v>
      </c>
      <c r="L402" s="12" t="s">
        <v>20</v>
      </c>
      <c r="N402" s="10" t="s">
        <v>151</v>
      </c>
      <c r="O402" s="12" t="s">
        <v>122</v>
      </c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  <c r="IR402" s="7"/>
      <c r="IS402" s="7"/>
      <c r="IT402" s="7"/>
    </row>
    <row r="403" spans="1:254" s="12" customFormat="1" ht="14.25" customHeight="1" x14ac:dyDescent="0.25">
      <c r="A403" s="8">
        <v>1981</v>
      </c>
      <c r="B403" s="9">
        <v>43038</v>
      </c>
      <c r="C403" s="10" t="s">
        <v>118</v>
      </c>
      <c r="D403" s="11">
        <v>16</v>
      </c>
      <c r="E403" s="11">
        <v>3</v>
      </c>
      <c r="F403" s="11" t="s">
        <v>6</v>
      </c>
      <c r="G403" s="11">
        <v>1</v>
      </c>
      <c r="H403" s="11"/>
      <c r="I403" s="11"/>
      <c r="J403" s="11"/>
      <c r="K403" s="11" t="s">
        <v>16</v>
      </c>
      <c r="L403" s="12" t="s">
        <v>20</v>
      </c>
      <c r="N403" s="10" t="s">
        <v>151</v>
      </c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</row>
    <row r="404" spans="1:254" s="12" customFormat="1" ht="14.25" customHeight="1" x14ac:dyDescent="0.25">
      <c r="A404" s="8">
        <v>1981</v>
      </c>
      <c r="B404" s="9">
        <v>43045</v>
      </c>
      <c r="C404" s="10" t="s">
        <v>121</v>
      </c>
      <c r="D404" s="11">
        <v>0</v>
      </c>
      <c r="E404" s="11">
        <v>7</v>
      </c>
      <c r="F404" s="11" t="s">
        <v>7</v>
      </c>
      <c r="G404" s="11"/>
      <c r="H404" s="11">
        <v>1</v>
      </c>
      <c r="I404" s="11"/>
      <c r="J404" s="11"/>
      <c r="K404" s="11" t="s">
        <v>19</v>
      </c>
      <c r="L404" s="12" t="s">
        <v>20</v>
      </c>
      <c r="N404" s="10" t="s">
        <v>151</v>
      </c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  <c r="IR404" s="7"/>
      <c r="IS404" s="7"/>
      <c r="IT404" s="7"/>
    </row>
    <row r="405" spans="1:254" s="12" customFormat="1" ht="14.25" customHeight="1" x14ac:dyDescent="0.25">
      <c r="A405" s="36">
        <v>1982</v>
      </c>
      <c r="B405" s="37">
        <v>42981</v>
      </c>
      <c r="C405" s="38" t="s">
        <v>153</v>
      </c>
      <c r="D405" s="39">
        <v>0</v>
      </c>
      <c r="E405" s="39">
        <v>14</v>
      </c>
      <c r="F405" s="39" t="s">
        <v>7</v>
      </c>
      <c r="G405" s="39"/>
      <c r="H405" s="39">
        <v>1</v>
      </c>
      <c r="I405" s="39"/>
      <c r="J405" s="39"/>
      <c r="K405" s="39" t="s">
        <v>16</v>
      </c>
      <c r="L405" s="40" t="s">
        <v>153</v>
      </c>
      <c r="M405" s="40"/>
      <c r="N405" s="38" t="s">
        <v>151</v>
      </c>
      <c r="O405" s="40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  <c r="IR405" s="7"/>
      <c r="IS405" s="7"/>
      <c r="IT405" s="7"/>
    </row>
    <row r="406" spans="1:254" s="12" customFormat="1" ht="14.25" customHeight="1" x14ac:dyDescent="0.25">
      <c r="A406" s="36">
        <v>1982</v>
      </c>
      <c r="B406" s="37">
        <v>42988</v>
      </c>
      <c r="C406" s="38" t="s">
        <v>138</v>
      </c>
      <c r="D406" s="39">
        <v>10</v>
      </c>
      <c r="E406" s="39">
        <v>19</v>
      </c>
      <c r="F406" s="39" t="s">
        <v>7</v>
      </c>
      <c r="G406" s="39"/>
      <c r="H406" s="39">
        <v>1</v>
      </c>
      <c r="I406" s="39"/>
      <c r="J406" s="39"/>
      <c r="K406" s="39" t="s">
        <v>19</v>
      </c>
      <c r="L406" s="40" t="s">
        <v>20</v>
      </c>
      <c r="M406" s="40"/>
      <c r="N406" s="38" t="s">
        <v>151</v>
      </c>
      <c r="O406" s="40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</row>
    <row r="407" spans="1:254" s="12" customFormat="1" ht="14.25" customHeight="1" x14ac:dyDescent="0.25">
      <c r="A407" s="36">
        <v>1982</v>
      </c>
      <c r="B407" s="37">
        <v>42994</v>
      </c>
      <c r="C407" s="38" t="s">
        <v>15</v>
      </c>
      <c r="D407" s="39">
        <v>0</v>
      </c>
      <c r="E407" s="39">
        <v>1</v>
      </c>
      <c r="F407" s="39" t="s">
        <v>7</v>
      </c>
      <c r="G407" s="39"/>
      <c r="H407" s="39">
        <v>1</v>
      </c>
      <c r="I407" s="39"/>
      <c r="J407" s="39"/>
      <c r="K407" s="39" t="s">
        <v>16</v>
      </c>
      <c r="L407" s="40" t="s">
        <v>15</v>
      </c>
      <c r="M407" s="40"/>
      <c r="N407" s="38" t="s">
        <v>151</v>
      </c>
      <c r="O407" s="40" t="s">
        <v>155</v>
      </c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</row>
    <row r="408" spans="1:254" s="12" customFormat="1" ht="14.25" customHeight="1" x14ac:dyDescent="0.25">
      <c r="A408" s="36">
        <v>1982</v>
      </c>
      <c r="B408" s="37">
        <v>43002</v>
      </c>
      <c r="C408" s="38" t="s">
        <v>120</v>
      </c>
      <c r="D408" s="39">
        <v>0</v>
      </c>
      <c r="E408" s="39">
        <v>19</v>
      </c>
      <c r="F408" s="39" t="s">
        <v>7</v>
      </c>
      <c r="G408" s="39"/>
      <c r="H408" s="39">
        <v>1</v>
      </c>
      <c r="I408" s="39"/>
      <c r="J408" s="39"/>
      <c r="K408" s="39" t="s">
        <v>16</v>
      </c>
      <c r="L408" s="40" t="s">
        <v>15</v>
      </c>
      <c r="M408" s="40" t="s">
        <v>77</v>
      </c>
      <c r="N408" s="38" t="s">
        <v>151</v>
      </c>
      <c r="O408" s="40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  <c r="IS408" s="7"/>
      <c r="IT408" s="7"/>
    </row>
    <row r="409" spans="1:254" s="12" customFormat="1" ht="14.25" customHeight="1" x14ac:dyDescent="0.25">
      <c r="A409" s="36">
        <v>1982</v>
      </c>
      <c r="B409" s="37">
        <v>43009</v>
      </c>
      <c r="C409" s="38" t="s">
        <v>133</v>
      </c>
      <c r="D409" s="39">
        <v>16</v>
      </c>
      <c r="E409" s="39">
        <v>25</v>
      </c>
      <c r="F409" s="39" t="s">
        <v>7</v>
      </c>
      <c r="G409" s="39"/>
      <c r="H409" s="39">
        <v>1</v>
      </c>
      <c r="I409" s="39"/>
      <c r="J409" s="39"/>
      <c r="K409" s="39" t="s">
        <v>19</v>
      </c>
      <c r="L409" s="40" t="s">
        <v>20</v>
      </c>
      <c r="M409" s="40"/>
      <c r="N409" s="38" t="s">
        <v>151</v>
      </c>
      <c r="O409" s="40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</row>
    <row r="410" spans="1:254" s="12" customFormat="1" ht="14.25" customHeight="1" x14ac:dyDescent="0.25">
      <c r="A410" s="36">
        <v>1982</v>
      </c>
      <c r="B410" s="37">
        <v>43016</v>
      </c>
      <c r="C410" s="38" t="s">
        <v>134</v>
      </c>
      <c r="D410" s="39">
        <v>37</v>
      </c>
      <c r="E410" s="39">
        <v>0</v>
      </c>
      <c r="F410" s="39" t="s">
        <v>6</v>
      </c>
      <c r="G410" s="39">
        <v>1</v>
      </c>
      <c r="H410" s="39"/>
      <c r="I410" s="39"/>
      <c r="J410" s="39"/>
      <c r="K410" s="39" t="s">
        <v>19</v>
      </c>
      <c r="L410" s="40" t="s">
        <v>20</v>
      </c>
      <c r="M410" s="40"/>
      <c r="N410" s="38" t="s">
        <v>151</v>
      </c>
      <c r="O410" s="40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</row>
    <row r="411" spans="1:254" s="12" customFormat="1" ht="14.25" customHeight="1" x14ac:dyDescent="0.25">
      <c r="A411" s="36">
        <v>1982</v>
      </c>
      <c r="B411" s="37">
        <v>43023</v>
      </c>
      <c r="C411" s="38" t="s">
        <v>197</v>
      </c>
      <c r="D411" s="39">
        <v>14</v>
      </c>
      <c r="E411" s="39">
        <v>8</v>
      </c>
      <c r="F411" s="39" t="s">
        <v>6</v>
      </c>
      <c r="G411" s="39">
        <v>1</v>
      </c>
      <c r="H411" s="39"/>
      <c r="I411" s="39"/>
      <c r="J411" s="39"/>
      <c r="K411" s="39" t="s">
        <v>16</v>
      </c>
      <c r="L411" s="40" t="s">
        <v>117</v>
      </c>
      <c r="M411" s="40"/>
      <c r="N411" s="38" t="s">
        <v>151</v>
      </c>
      <c r="O411" s="40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</row>
    <row r="412" spans="1:254" s="12" customFormat="1" ht="14.25" customHeight="1" x14ac:dyDescent="0.25">
      <c r="A412" s="36">
        <v>1982</v>
      </c>
      <c r="B412" s="37">
        <v>43030</v>
      </c>
      <c r="C412" s="38" t="s">
        <v>118</v>
      </c>
      <c r="D412" s="39">
        <v>6</v>
      </c>
      <c r="E412" s="39">
        <v>10</v>
      </c>
      <c r="F412" s="39" t="s">
        <v>7</v>
      </c>
      <c r="G412" s="39"/>
      <c r="H412" s="39">
        <v>1</v>
      </c>
      <c r="I412" s="39"/>
      <c r="J412" s="39"/>
      <c r="K412" s="39" t="s">
        <v>19</v>
      </c>
      <c r="L412" s="40" t="s">
        <v>20</v>
      </c>
      <c r="M412" s="40"/>
      <c r="N412" s="38" t="s">
        <v>151</v>
      </c>
      <c r="O412" s="40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</row>
    <row r="413" spans="1:254" s="12" customFormat="1" ht="14.25" customHeight="1" x14ac:dyDescent="0.25">
      <c r="A413" s="36">
        <v>1982</v>
      </c>
      <c r="B413" s="37">
        <v>43037</v>
      </c>
      <c r="C413" s="38" t="s">
        <v>121</v>
      </c>
      <c r="D413" s="39">
        <v>21</v>
      </c>
      <c r="E413" s="39">
        <v>7</v>
      </c>
      <c r="F413" s="39" t="s">
        <v>6</v>
      </c>
      <c r="G413" s="39">
        <v>1</v>
      </c>
      <c r="H413" s="39"/>
      <c r="I413" s="39"/>
      <c r="J413" s="39"/>
      <c r="K413" s="39" t="s">
        <v>16</v>
      </c>
      <c r="L413" s="40" t="s">
        <v>20</v>
      </c>
      <c r="M413" s="40"/>
      <c r="N413" s="38" t="s">
        <v>151</v>
      </c>
      <c r="O413" s="40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  <c r="IR413" s="7"/>
      <c r="IS413" s="7"/>
      <c r="IT413" s="7"/>
    </row>
    <row r="414" spans="1:254" s="12" customFormat="1" ht="14.25" customHeight="1" x14ac:dyDescent="0.25">
      <c r="A414" s="36">
        <v>1982</v>
      </c>
      <c r="B414" s="37">
        <v>43044</v>
      </c>
      <c r="C414" s="38" t="s">
        <v>107</v>
      </c>
      <c r="D414" s="39">
        <v>32</v>
      </c>
      <c r="E414" s="39">
        <v>8</v>
      </c>
      <c r="F414" s="39" t="s">
        <v>6</v>
      </c>
      <c r="G414" s="39">
        <v>1</v>
      </c>
      <c r="H414" s="39"/>
      <c r="I414" s="39"/>
      <c r="J414" s="39"/>
      <c r="K414" s="39" t="s">
        <v>19</v>
      </c>
      <c r="L414" s="40" t="s">
        <v>20</v>
      </c>
      <c r="M414" s="40"/>
      <c r="N414" s="38" t="s">
        <v>151</v>
      </c>
      <c r="O414" s="40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</row>
    <row r="415" spans="1:254" s="12" customFormat="1" ht="14.25" customHeight="1" x14ac:dyDescent="0.25">
      <c r="A415" s="36">
        <v>1982</v>
      </c>
      <c r="B415" s="37">
        <v>43051</v>
      </c>
      <c r="C415" s="38" t="s">
        <v>153</v>
      </c>
      <c r="D415" s="39">
        <v>20</v>
      </c>
      <c r="E415" s="39">
        <v>14</v>
      </c>
      <c r="F415" s="39" t="s">
        <v>6</v>
      </c>
      <c r="G415" s="39">
        <v>1</v>
      </c>
      <c r="H415" s="39"/>
      <c r="I415" s="39"/>
      <c r="J415" s="39" t="s">
        <v>98</v>
      </c>
      <c r="K415" s="39" t="s">
        <v>16</v>
      </c>
      <c r="L415" s="40" t="s">
        <v>153</v>
      </c>
      <c r="M415" s="40"/>
      <c r="N415" s="38" t="s">
        <v>151</v>
      </c>
      <c r="O415" s="40" t="s">
        <v>154</v>
      </c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  <c r="IR415" s="7"/>
      <c r="IS415" s="7"/>
      <c r="IT415" s="7"/>
    </row>
    <row r="416" spans="1:254" s="12" customFormat="1" ht="14.25" customHeight="1" x14ac:dyDescent="0.25">
      <c r="A416" s="36">
        <v>1982</v>
      </c>
      <c r="B416" s="37">
        <v>43059</v>
      </c>
      <c r="C416" s="38" t="s">
        <v>129</v>
      </c>
      <c r="D416" s="39">
        <v>23</v>
      </c>
      <c r="E416" s="39">
        <v>20</v>
      </c>
      <c r="F416" s="39" t="s">
        <v>6</v>
      </c>
      <c r="G416" s="39">
        <v>1</v>
      </c>
      <c r="H416" s="39"/>
      <c r="I416" s="39"/>
      <c r="J416" s="39"/>
      <c r="K416" s="39" t="s">
        <v>76</v>
      </c>
      <c r="L416" s="40" t="s">
        <v>15</v>
      </c>
      <c r="M416" s="40" t="s">
        <v>77</v>
      </c>
      <c r="N416" s="38" t="s">
        <v>151</v>
      </c>
      <c r="O416" s="40" t="s">
        <v>78</v>
      </c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  <c r="IR416" s="7"/>
      <c r="IS416" s="7"/>
      <c r="IT416" s="7"/>
    </row>
    <row r="417" spans="1:254" s="12" customFormat="1" ht="14.25" customHeight="1" x14ac:dyDescent="0.25">
      <c r="A417" s="36">
        <v>1982</v>
      </c>
      <c r="B417" s="37">
        <v>43066</v>
      </c>
      <c r="C417" s="38" t="s">
        <v>73</v>
      </c>
      <c r="D417" s="39">
        <v>21</v>
      </c>
      <c r="E417" s="39">
        <v>41</v>
      </c>
      <c r="F417" s="39" t="s">
        <v>7</v>
      </c>
      <c r="G417" s="39"/>
      <c r="H417" s="39">
        <v>1</v>
      </c>
      <c r="I417" s="39"/>
      <c r="J417" s="39"/>
      <c r="K417" s="39" t="s">
        <v>76</v>
      </c>
      <c r="L417" s="40" t="s">
        <v>15</v>
      </c>
      <c r="M417" s="40" t="s">
        <v>77</v>
      </c>
      <c r="N417" s="38" t="s">
        <v>151</v>
      </c>
      <c r="O417" s="40" t="s">
        <v>78</v>
      </c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</row>
    <row r="418" spans="1:254" s="12" customFormat="1" ht="14.25" customHeight="1" x14ac:dyDescent="0.25">
      <c r="A418" s="8">
        <v>1983</v>
      </c>
      <c r="B418" s="9">
        <v>42980</v>
      </c>
      <c r="C418" s="10" t="s">
        <v>153</v>
      </c>
      <c r="D418" s="11">
        <v>28</v>
      </c>
      <c r="E418" s="11">
        <v>6</v>
      </c>
      <c r="F418" s="11" t="s">
        <v>6</v>
      </c>
      <c r="G418" s="11">
        <v>1</v>
      </c>
      <c r="H418" s="11"/>
      <c r="I418" s="11"/>
      <c r="J418" s="11"/>
      <c r="K418" s="11" t="s">
        <v>19</v>
      </c>
      <c r="L418" s="12" t="s">
        <v>20</v>
      </c>
      <c r="N418" s="10" t="s">
        <v>151</v>
      </c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  <c r="IR418" s="7"/>
      <c r="IS418" s="7"/>
      <c r="IT418" s="7"/>
    </row>
    <row r="419" spans="1:254" s="12" customFormat="1" ht="14.25" customHeight="1" x14ac:dyDescent="0.25">
      <c r="A419" s="8">
        <v>1983</v>
      </c>
      <c r="B419" s="9">
        <v>42987</v>
      </c>
      <c r="C419" s="10" t="s">
        <v>138</v>
      </c>
      <c r="D419" s="11">
        <v>21</v>
      </c>
      <c r="E419" s="11">
        <v>17</v>
      </c>
      <c r="F419" s="11" t="s">
        <v>6</v>
      </c>
      <c r="G419" s="11">
        <v>1</v>
      </c>
      <c r="H419" s="11"/>
      <c r="I419" s="11"/>
      <c r="J419" s="11"/>
      <c r="K419" s="11" t="s">
        <v>16</v>
      </c>
      <c r="L419" s="12" t="s">
        <v>15</v>
      </c>
      <c r="N419" s="10" t="s">
        <v>151</v>
      </c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  <c r="IR419" s="7"/>
      <c r="IS419" s="7"/>
      <c r="IT419" s="7"/>
    </row>
    <row r="420" spans="1:254" s="12" customFormat="1" ht="14.25" customHeight="1" x14ac:dyDescent="0.25">
      <c r="A420" s="8">
        <v>1983</v>
      </c>
      <c r="B420" s="9">
        <v>42993</v>
      </c>
      <c r="C420" s="10" t="s">
        <v>15</v>
      </c>
      <c r="D420" s="11">
        <v>21</v>
      </c>
      <c r="E420" s="11">
        <v>0</v>
      </c>
      <c r="F420" s="11" t="s">
        <v>6</v>
      </c>
      <c r="G420" s="11">
        <v>1</v>
      </c>
      <c r="H420" s="11"/>
      <c r="I420" s="11"/>
      <c r="J420" s="11"/>
      <c r="K420" s="11" t="s">
        <v>19</v>
      </c>
      <c r="L420" s="12" t="s">
        <v>20</v>
      </c>
      <c r="N420" s="10" t="s">
        <v>151</v>
      </c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</row>
    <row r="421" spans="1:254" s="12" customFormat="1" ht="14.25" customHeight="1" x14ac:dyDescent="0.25">
      <c r="A421" s="8">
        <v>1983</v>
      </c>
      <c r="B421" s="9">
        <v>43001</v>
      </c>
      <c r="C421" s="10" t="s">
        <v>120</v>
      </c>
      <c r="D421" s="11">
        <v>0</v>
      </c>
      <c r="E421" s="11">
        <v>20</v>
      </c>
      <c r="F421" s="11" t="s">
        <v>7</v>
      </c>
      <c r="G421" s="11"/>
      <c r="H421" s="11">
        <v>1</v>
      </c>
      <c r="I421" s="11"/>
      <c r="J421" s="11"/>
      <c r="K421" s="11" t="s">
        <v>19</v>
      </c>
      <c r="L421" s="12" t="s">
        <v>20</v>
      </c>
      <c r="N421" s="10" t="s">
        <v>151</v>
      </c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</row>
    <row r="422" spans="1:254" s="12" customFormat="1" ht="14.25" customHeight="1" x14ac:dyDescent="0.25">
      <c r="A422" s="8">
        <v>1983</v>
      </c>
      <c r="B422" s="9">
        <v>43008</v>
      </c>
      <c r="C422" s="10" t="s">
        <v>133</v>
      </c>
      <c r="D422" s="11">
        <v>28</v>
      </c>
      <c r="E422" s="11">
        <v>0</v>
      </c>
      <c r="F422" s="11" t="s">
        <v>6</v>
      </c>
      <c r="G422" s="11">
        <v>1</v>
      </c>
      <c r="H422" s="11"/>
      <c r="I422" s="11"/>
      <c r="J422" s="11"/>
      <c r="K422" s="11" t="s">
        <v>16</v>
      </c>
      <c r="L422" s="12" t="s">
        <v>125</v>
      </c>
      <c r="N422" s="10" t="s">
        <v>151</v>
      </c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</row>
    <row r="423" spans="1:254" s="12" customFormat="1" ht="14.25" customHeight="1" x14ac:dyDescent="0.25">
      <c r="A423" s="8">
        <v>1983</v>
      </c>
      <c r="B423" s="9">
        <v>43015</v>
      </c>
      <c r="C423" s="10" t="s">
        <v>134</v>
      </c>
      <c r="D423" s="11">
        <v>35</v>
      </c>
      <c r="E423" s="11">
        <v>9</v>
      </c>
      <c r="F423" s="11" t="s">
        <v>6</v>
      </c>
      <c r="G423" s="11">
        <v>1</v>
      </c>
      <c r="H423" s="11"/>
      <c r="I423" s="11"/>
      <c r="J423" s="11"/>
      <c r="K423" s="11" t="s">
        <v>16</v>
      </c>
      <c r="L423" s="12" t="s">
        <v>20</v>
      </c>
      <c r="N423" s="10" t="s">
        <v>151</v>
      </c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  <c r="IR423" s="7"/>
      <c r="IS423" s="7"/>
      <c r="IT423" s="7"/>
    </row>
    <row r="424" spans="1:254" s="12" customFormat="1" ht="14.25" customHeight="1" x14ac:dyDescent="0.25">
      <c r="A424" s="8">
        <v>1983</v>
      </c>
      <c r="B424" s="9">
        <v>43022</v>
      </c>
      <c r="C424" s="10" t="s">
        <v>197</v>
      </c>
      <c r="D424" s="11">
        <v>34</v>
      </c>
      <c r="E424" s="11">
        <v>14</v>
      </c>
      <c r="F424" s="11" t="s">
        <v>6</v>
      </c>
      <c r="G424" s="11">
        <v>1</v>
      </c>
      <c r="H424" s="11"/>
      <c r="I424" s="11"/>
      <c r="J424" s="11"/>
      <c r="K424" s="11" t="s">
        <v>19</v>
      </c>
      <c r="L424" s="12" t="s">
        <v>20</v>
      </c>
      <c r="N424" s="10" t="s">
        <v>151</v>
      </c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  <c r="IS424" s="7"/>
      <c r="IT424" s="7"/>
    </row>
    <row r="425" spans="1:254" s="12" customFormat="1" ht="14.25" customHeight="1" x14ac:dyDescent="0.25">
      <c r="A425" s="8">
        <v>1983</v>
      </c>
      <c r="B425" s="9">
        <v>43029</v>
      </c>
      <c r="C425" s="10" t="s">
        <v>118</v>
      </c>
      <c r="D425" s="11">
        <v>10</v>
      </c>
      <c r="E425" s="11">
        <v>7</v>
      </c>
      <c r="F425" s="11" t="s">
        <v>6</v>
      </c>
      <c r="G425" s="11">
        <v>1</v>
      </c>
      <c r="H425" s="11"/>
      <c r="I425" s="11"/>
      <c r="J425" s="11"/>
      <c r="K425" s="11" t="s">
        <v>16</v>
      </c>
      <c r="L425" s="12" t="s">
        <v>20</v>
      </c>
      <c r="N425" s="10" t="s">
        <v>151</v>
      </c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  <c r="IS425" s="7"/>
      <c r="IT425" s="7"/>
    </row>
    <row r="426" spans="1:254" s="12" customFormat="1" ht="14.25" customHeight="1" x14ac:dyDescent="0.25">
      <c r="A426" s="8">
        <v>1983</v>
      </c>
      <c r="B426" s="9">
        <v>43036</v>
      </c>
      <c r="C426" s="10" t="s">
        <v>121</v>
      </c>
      <c r="D426" s="11">
        <v>23</v>
      </c>
      <c r="E426" s="11">
        <v>0</v>
      </c>
      <c r="F426" s="11" t="s">
        <v>6</v>
      </c>
      <c r="G426" s="11">
        <v>1</v>
      </c>
      <c r="H426" s="11"/>
      <c r="I426" s="11"/>
      <c r="J426" s="11"/>
      <c r="K426" s="11" t="s">
        <v>19</v>
      </c>
      <c r="L426" s="12" t="s">
        <v>20</v>
      </c>
      <c r="N426" s="10" t="s">
        <v>151</v>
      </c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</row>
    <row r="427" spans="1:254" s="12" customFormat="1" ht="14.25" customHeight="1" x14ac:dyDescent="0.25">
      <c r="A427" s="8">
        <v>1983</v>
      </c>
      <c r="B427" s="9">
        <v>43043</v>
      </c>
      <c r="C427" s="10" t="s">
        <v>107</v>
      </c>
      <c r="D427" s="11">
        <v>34</v>
      </c>
      <c r="E427" s="11">
        <v>0</v>
      </c>
      <c r="F427" s="11" t="s">
        <v>6</v>
      </c>
      <c r="G427" s="11">
        <v>1</v>
      </c>
      <c r="H427" s="11"/>
      <c r="I427" s="11"/>
      <c r="J427" s="11"/>
      <c r="K427" s="11" t="s">
        <v>16</v>
      </c>
      <c r="L427" s="12" t="s">
        <v>20</v>
      </c>
      <c r="N427" s="10" t="s">
        <v>151</v>
      </c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</row>
    <row r="428" spans="1:254" s="12" customFormat="1" ht="14.25" customHeight="1" x14ac:dyDescent="0.25">
      <c r="A428" s="8">
        <v>1983</v>
      </c>
      <c r="B428" s="9">
        <v>43051</v>
      </c>
      <c r="C428" s="10" t="s">
        <v>129</v>
      </c>
      <c r="D428" s="11">
        <v>17</v>
      </c>
      <c r="E428" s="11">
        <v>8</v>
      </c>
      <c r="F428" s="11" t="s">
        <v>6</v>
      </c>
      <c r="G428" s="11">
        <v>1</v>
      </c>
      <c r="H428" s="11"/>
      <c r="I428" s="11"/>
      <c r="J428" s="11"/>
      <c r="K428" s="11" t="s">
        <v>16</v>
      </c>
      <c r="L428" s="12" t="s">
        <v>20</v>
      </c>
      <c r="M428" s="12" t="s">
        <v>146</v>
      </c>
      <c r="N428" s="10" t="s">
        <v>151</v>
      </c>
      <c r="O428" s="12" t="s">
        <v>97</v>
      </c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  <c r="IR428" s="7"/>
      <c r="IS428" s="7"/>
      <c r="IT428" s="7"/>
    </row>
    <row r="429" spans="1:254" s="12" customFormat="1" ht="14.25" customHeight="1" x14ac:dyDescent="0.25">
      <c r="A429" s="8">
        <v>1983</v>
      </c>
      <c r="B429" s="9">
        <v>43058</v>
      </c>
      <c r="C429" s="10" t="s">
        <v>156</v>
      </c>
      <c r="D429" s="11">
        <v>49</v>
      </c>
      <c r="E429" s="11">
        <v>0</v>
      </c>
      <c r="F429" s="11" t="s">
        <v>6</v>
      </c>
      <c r="G429" s="11">
        <v>1</v>
      </c>
      <c r="H429" s="11"/>
      <c r="I429" s="11"/>
      <c r="J429" s="11"/>
      <c r="K429" s="11" t="s">
        <v>76</v>
      </c>
      <c r="L429" s="12" t="s">
        <v>15</v>
      </c>
      <c r="M429" s="12" t="s">
        <v>77</v>
      </c>
      <c r="N429" s="10" t="s">
        <v>151</v>
      </c>
      <c r="O429" s="12" t="s">
        <v>78</v>
      </c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</row>
    <row r="430" spans="1:254" s="12" customFormat="1" ht="14.25" customHeight="1" x14ac:dyDescent="0.25">
      <c r="A430" s="8">
        <v>1983</v>
      </c>
      <c r="B430" s="9">
        <v>43065</v>
      </c>
      <c r="C430" s="10" t="s">
        <v>160</v>
      </c>
      <c r="D430" s="11">
        <v>28</v>
      </c>
      <c r="E430" s="11">
        <v>21</v>
      </c>
      <c r="F430" s="11" t="s">
        <v>6</v>
      </c>
      <c r="G430" s="11">
        <v>1</v>
      </c>
      <c r="H430" s="11"/>
      <c r="I430" s="11"/>
      <c r="J430" s="11"/>
      <c r="K430" s="11" t="s">
        <v>16</v>
      </c>
      <c r="L430" s="12" t="s">
        <v>161</v>
      </c>
      <c r="M430" s="12" t="s">
        <v>162</v>
      </c>
      <c r="N430" s="10" t="s">
        <v>151</v>
      </c>
      <c r="O430" s="12" t="s">
        <v>163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  <c r="IR430" s="7"/>
      <c r="IS430" s="7"/>
      <c r="IT430" s="7"/>
    </row>
    <row r="431" spans="1:254" s="12" customFormat="1" ht="14.25" customHeight="1" x14ac:dyDescent="0.25">
      <c r="A431" s="8">
        <v>1983</v>
      </c>
      <c r="B431" s="9">
        <v>43072</v>
      </c>
      <c r="C431" s="10" t="s">
        <v>164</v>
      </c>
      <c r="D431" s="11">
        <v>10</v>
      </c>
      <c r="E431" s="11">
        <v>0</v>
      </c>
      <c r="F431" s="11" t="s">
        <v>6</v>
      </c>
      <c r="G431" s="11">
        <v>1</v>
      </c>
      <c r="H431" s="11"/>
      <c r="I431" s="11"/>
      <c r="J431" s="11"/>
      <c r="K431" s="11" t="s">
        <v>76</v>
      </c>
      <c r="L431" s="12" t="s">
        <v>79</v>
      </c>
      <c r="M431" s="12" t="s">
        <v>165</v>
      </c>
      <c r="N431" s="10" t="s">
        <v>151</v>
      </c>
      <c r="O431" s="12" t="s">
        <v>166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  <c r="IR431" s="7"/>
      <c r="IS431" s="7"/>
      <c r="IT431" s="7"/>
    </row>
    <row r="432" spans="1:254" s="12" customFormat="1" ht="14.25" customHeight="1" x14ac:dyDescent="0.25">
      <c r="A432" s="36">
        <v>1984</v>
      </c>
      <c r="B432" s="37">
        <v>42985</v>
      </c>
      <c r="C432" s="38" t="s">
        <v>17</v>
      </c>
      <c r="D432" s="39">
        <v>0</v>
      </c>
      <c r="E432" s="39">
        <v>1</v>
      </c>
      <c r="F432" s="39" t="s">
        <v>7</v>
      </c>
      <c r="G432" s="39"/>
      <c r="H432" s="39">
        <v>1</v>
      </c>
      <c r="I432" s="39"/>
      <c r="J432" s="39"/>
      <c r="K432" s="39" t="s">
        <v>16</v>
      </c>
      <c r="L432" s="40" t="s">
        <v>17</v>
      </c>
      <c r="M432" s="40" t="s">
        <v>24</v>
      </c>
      <c r="N432" s="38" t="s">
        <v>151</v>
      </c>
      <c r="O432" s="40" t="s">
        <v>52</v>
      </c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  <c r="IR432" s="7"/>
      <c r="IS432" s="7"/>
      <c r="IT432" s="7"/>
    </row>
    <row r="433" spans="1:254" s="12" customFormat="1" ht="14.25" customHeight="1" x14ac:dyDescent="0.25">
      <c r="A433" s="36">
        <v>1984</v>
      </c>
      <c r="B433" s="37">
        <v>42992</v>
      </c>
      <c r="C433" s="38" t="s">
        <v>138</v>
      </c>
      <c r="D433" s="39">
        <v>0</v>
      </c>
      <c r="E433" s="39">
        <v>9</v>
      </c>
      <c r="F433" s="39" t="s">
        <v>7</v>
      </c>
      <c r="G433" s="39"/>
      <c r="H433" s="39">
        <v>1</v>
      </c>
      <c r="I433" s="39"/>
      <c r="J433" s="39"/>
      <c r="K433" s="39" t="s">
        <v>19</v>
      </c>
      <c r="L433" s="40" t="s">
        <v>20</v>
      </c>
      <c r="M433" s="40"/>
      <c r="N433" s="38" t="s">
        <v>151</v>
      </c>
      <c r="O433" s="40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/>
      <c r="IM433" s="7"/>
      <c r="IN433" s="7"/>
      <c r="IO433" s="7"/>
      <c r="IP433" s="7"/>
      <c r="IQ433" s="7"/>
      <c r="IR433" s="7"/>
      <c r="IS433" s="7"/>
      <c r="IT433" s="7"/>
    </row>
    <row r="434" spans="1:254" s="12" customFormat="1" ht="14.25" customHeight="1" x14ac:dyDescent="0.25">
      <c r="A434" s="36">
        <v>1984</v>
      </c>
      <c r="B434" s="37">
        <v>42999</v>
      </c>
      <c r="C434" s="38" t="s">
        <v>120</v>
      </c>
      <c r="D434" s="39">
        <v>0</v>
      </c>
      <c r="E434" s="39">
        <v>1</v>
      </c>
      <c r="F434" s="39" t="s">
        <v>7</v>
      </c>
      <c r="G434" s="39"/>
      <c r="H434" s="39">
        <v>1</v>
      </c>
      <c r="I434" s="39"/>
      <c r="J434" s="39"/>
      <c r="K434" s="39" t="s">
        <v>16</v>
      </c>
      <c r="L434" s="40" t="s">
        <v>15</v>
      </c>
      <c r="M434" s="40" t="s">
        <v>77</v>
      </c>
      <c r="N434" s="38" t="s">
        <v>151</v>
      </c>
      <c r="O434" s="40" t="s">
        <v>167</v>
      </c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  <c r="IR434" s="7"/>
      <c r="IS434" s="7"/>
      <c r="IT434" s="7"/>
    </row>
    <row r="435" spans="1:254" s="12" customFormat="1" ht="14.25" customHeight="1" x14ac:dyDescent="0.25">
      <c r="A435" s="36">
        <v>1984</v>
      </c>
      <c r="B435" s="37">
        <v>43007</v>
      </c>
      <c r="C435" s="38" t="s">
        <v>133</v>
      </c>
      <c r="D435" s="39">
        <v>0</v>
      </c>
      <c r="E435" s="39">
        <v>1</v>
      </c>
      <c r="F435" s="39" t="s">
        <v>7</v>
      </c>
      <c r="G435" s="39"/>
      <c r="H435" s="39">
        <v>1</v>
      </c>
      <c r="I435" s="39"/>
      <c r="J435" s="39"/>
      <c r="K435" s="39" t="s">
        <v>16</v>
      </c>
      <c r="L435" s="40" t="s">
        <v>125</v>
      </c>
      <c r="M435" s="40"/>
      <c r="N435" s="38" t="s">
        <v>151</v>
      </c>
      <c r="O435" s="40" t="s">
        <v>168</v>
      </c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  <c r="IS435" s="7"/>
      <c r="IT435" s="7"/>
    </row>
    <row r="436" spans="1:254" s="12" customFormat="1" ht="14.25" customHeight="1" x14ac:dyDescent="0.25">
      <c r="A436" s="36">
        <v>1984</v>
      </c>
      <c r="B436" s="37">
        <v>43013</v>
      </c>
      <c r="C436" s="38" t="s">
        <v>132</v>
      </c>
      <c r="D436" s="39">
        <v>0</v>
      </c>
      <c r="E436" s="39">
        <v>1</v>
      </c>
      <c r="F436" s="39" t="s">
        <v>7</v>
      </c>
      <c r="G436" s="39"/>
      <c r="H436" s="39">
        <v>1</v>
      </c>
      <c r="I436" s="39"/>
      <c r="J436" s="39"/>
      <c r="K436" s="39" t="s">
        <v>19</v>
      </c>
      <c r="L436" s="40" t="s">
        <v>20</v>
      </c>
      <c r="M436" s="40"/>
      <c r="N436" s="38" t="s">
        <v>151</v>
      </c>
      <c r="O436" s="40" t="s">
        <v>169</v>
      </c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  <c r="IR436" s="7"/>
      <c r="IS436" s="7"/>
      <c r="IT436" s="7"/>
    </row>
    <row r="437" spans="1:254" s="12" customFormat="1" ht="14.25" customHeight="1" x14ac:dyDescent="0.25">
      <c r="A437" s="36">
        <v>1984</v>
      </c>
      <c r="B437" s="37">
        <v>43020</v>
      </c>
      <c r="C437" s="38" t="s">
        <v>121</v>
      </c>
      <c r="D437" s="39">
        <v>6</v>
      </c>
      <c r="E437" s="39">
        <v>7</v>
      </c>
      <c r="F437" s="39" t="s">
        <v>7</v>
      </c>
      <c r="G437" s="39"/>
      <c r="H437" s="39">
        <v>1</v>
      </c>
      <c r="I437" s="39"/>
      <c r="J437" s="39"/>
      <c r="K437" s="39" t="s">
        <v>16</v>
      </c>
      <c r="L437" s="40" t="s">
        <v>20</v>
      </c>
      <c r="M437" s="40"/>
      <c r="N437" s="38" t="s">
        <v>151</v>
      </c>
      <c r="O437" s="40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  <c r="IR437" s="7"/>
      <c r="IS437" s="7"/>
      <c r="IT437" s="7"/>
    </row>
    <row r="438" spans="1:254" s="12" customFormat="1" ht="14.25" customHeight="1" x14ac:dyDescent="0.25">
      <c r="A438" s="36">
        <v>1984</v>
      </c>
      <c r="B438" s="37">
        <v>43027</v>
      </c>
      <c r="C438" s="38" t="s">
        <v>134</v>
      </c>
      <c r="D438" s="39">
        <v>17</v>
      </c>
      <c r="E438" s="39">
        <v>7</v>
      </c>
      <c r="F438" s="39" t="s">
        <v>6</v>
      </c>
      <c r="G438" s="39">
        <v>1</v>
      </c>
      <c r="H438" s="39"/>
      <c r="I438" s="39"/>
      <c r="J438" s="39"/>
      <c r="K438" s="39" t="s">
        <v>19</v>
      </c>
      <c r="L438" s="40" t="s">
        <v>20</v>
      </c>
      <c r="M438" s="40"/>
      <c r="N438" s="38" t="s">
        <v>151</v>
      </c>
      <c r="O438" s="40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  <c r="IR438" s="7"/>
      <c r="IS438" s="7"/>
      <c r="IT438" s="7"/>
    </row>
    <row r="439" spans="1:254" s="12" customFormat="1" ht="14.25" customHeight="1" x14ac:dyDescent="0.25">
      <c r="A439" s="36">
        <v>1984</v>
      </c>
      <c r="B439" s="37">
        <v>43034</v>
      </c>
      <c r="C439" s="38" t="s">
        <v>107</v>
      </c>
      <c r="D439" s="39">
        <v>44</v>
      </c>
      <c r="E439" s="39">
        <v>6</v>
      </c>
      <c r="F439" s="39" t="s">
        <v>6</v>
      </c>
      <c r="G439" s="39">
        <v>1</v>
      </c>
      <c r="H439" s="39"/>
      <c r="I439" s="39"/>
      <c r="J439" s="39"/>
      <c r="K439" s="39" t="s">
        <v>19</v>
      </c>
      <c r="L439" s="40" t="s">
        <v>20</v>
      </c>
      <c r="M439" s="40"/>
      <c r="N439" s="38" t="s">
        <v>151</v>
      </c>
      <c r="O439" s="40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/>
      <c r="IJ439" s="7"/>
      <c r="IK439" s="7"/>
      <c r="IL439" s="7"/>
      <c r="IM439" s="7"/>
      <c r="IN439" s="7"/>
      <c r="IO439" s="7"/>
      <c r="IP439" s="7"/>
      <c r="IQ439" s="7"/>
      <c r="IR439" s="7"/>
      <c r="IS439" s="7"/>
      <c r="IT439" s="7"/>
    </row>
    <row r="440" spans="1:254" s="12" customFormat="1" ht="14.25" customHeight="1" x14ac:dyDescent="0.25">
      <c r="A440" s="36">
        <v>1984</v>
      </c>
      <c r="B440" s="37">
        <v>43041</v>
      </c>
      <c r="C440" s="38" t="s">
        <v>197</v>
      </c>
      <c r="D440" s="39">
        <v>25</v>
      </c>
      <c r="E440" s="39">
        <v>20</v>
      </c>
      <c r="F440" s="39" t="s">
        <v>6</v>
      </c>
      <c r="G440" s="39">
        <v>1</v>
      </c>
      <c r="H440" s="39"/>
      <c r="I440" s="39"/>
      <c r="J440" s="39"/>
      <c r="K440" s="39" t="s">
        <v>16</v>
      </c>
      <c r="L440" s="40" t="s">
        <v>117</v>
      </c>
      <c r="M440" s="40"/>
      <c r="N440" s="38" t="s">
        <v>151</v>
      </c>
      <c r="O440" s="40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  <c r="II440" s="7"/>
      <c r="IJ440" s="7"/>
      <c r="IK440" s="7"/>
      <c r="IL440" s="7"/>
      <c r="IM440" s="7"/>
      <c r="IN440" s="7"/>
      <c r="IO440" s="7"/>
      <c r="IP440" s="7"/>
      <c r="IQ440" s="7"/>
      <c r="IR440" s="7"/>
      <c r="IS440" s="7"/>
      <c r="IT440" s="7"/>
    </row>
    <row r="441" spans="1:254" s="12" customFormat="1" ht="14.25" customHeight="1" x14ac:dyDescent="0.25">
      <c r="A441" s="36">
        <v>1984</v>
      </c>
      <c r="B441" s="37">
        <v>43048</v>
      </c>
      <c r="C441" s="38" t="s">
        <v>118</v>
      </c>
      <c r="D441" s="39">
        <v>13</v>
      </c>
      <c r="E441" s="39">
        <v>7</v>
      </c>
      <c r="F441" s="39" t="s">
        <v>6</v>
      </c>
      <c r="G441" s="39">
        <v>1</v>
      </c>
      <c r="H441" s="39"/>
      <c r="I441" s="39"/>
      <c r="J441" s="39"/>
      <c r="K441" s="39" t="s">
        <v>19</v>
      </c>
      <c r="L441" s="40" t="s">
        <v>20</v>
      </c>
      <c r="M441" s="40"/>
      <c r="N441" s="38" t="s">
        <v>151</v>
      </c>
      <c r="O441" s="40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</row>
    <row r="442" spans="1:254" s="12" customFormat="1" ht="14.25" customHeight="1" x14ac:dyDescent="0.25">
      <c r="A442" s="8">
        <v>1985</v>
      </c>
      <c r="B442" s="9">
        <v>42977</v>
      </c>
      <c r="C442" s="10" t="s">
        <v>102</v>
      </c>
      <c r="D442" s="11">
        <v>39</v>
      </c>
      <c r="E442" s="11">
        <v>0</v>
      </c>
      <c r="F442" s="11" t="s">
        <v>6</v>
      </c>
      <c r="G442" s="11">
        <v>1</v>
      </c>
      <c r="H442" s="11"/>
      <c r="I442" s="11"/>
      <c r="J442" s="11"/>
      <c r="K442" s="11" t="s">
        <v>19</v>
      </c>
      <c r="L442" s="12" t="s">
        <v>20</v>
      </c>
      <c r="N442" s="10" t="s">
        <v>151</v>
      </c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</row>
    <row r="443" spans="1:254" s="12" customFormat="1" ht="14.25" customHeight="1" x14ac:dyDescent="0.25">
      <c r="A443" s="8">
        <v>1985</v>
      </c>
      <c r="B443" s="9">
        <v>42984</v>
      </c>
      <c r="C443" s="10" t="s">
        <v>17</v>
      </c>
      <c r="D443" s="11">
        <v>16</v>
      </c>
      <c r="E443" s="11">
        <v>13</v>
      </c>
      <c r="F443" s="11" t="s">
        <v>6</v>
      </c>
      <c r="G443" s="11">
        <v>1</v>
      </c>
      <c r="H443" s="11"/>
      <c r="I443" s="11"/>
      <c r="J443" s="11"/>
      <c r="K443" s="11" t="s">
        <v>19</v>
      </c>
      <c r="L443" s="12" t="s">
        <v>20</v>
      </c>
      <c r="N443" s="10" t="s">
        <v>151</v>
      </c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  <c r="IR443" s="7"/>
      <c r="IS443" s="7"/>
      <c r="IT443" s="7"/>
    </row>
    <row r="444" spans="1:254" s="12" customFormat="1" ht="14.25" customHeight="1" x14ac:dyDescent="0.25">
      <c r="A444" s="8">
        <v>1985</v>
      </c>
      <c r="B444" s="9">
        <v>42991</v>
      </c>
      <c r="C444" s="10" t="s">
        <v>138</v>
      </c>
      <c r="D444" s="11">
        <v>7</v>
      </c>
      <c r="E444" s="11">
        <v>0</v>
      </c>
      <c r="F444" s="11" t="s">
        <v>6</v>
      </c>
      <c r="G444" s="11">
        <v>1</v>
      </c>
      <c r="H444" s="11"/>
      <c r="I444" s="11"/>
      <c r="J444" s="11"/>
      <c r="K444" s="11" t="s">
        <v>16</v>
      </c>
      <c r="L444" s="12" t="s">
        <v>15</v>
      </c>
      <c r="N444" s="10" t="s">
        <v>151</v>
      </c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</row>
    <row r="445" spans="1:254" s="12" customFormat="1" ht="14.25" customHeight="1" x14ac:dyDescent="0.25">
      <c r="A445" s="8">
        <v>1985</v>
      </c>
      <c r="B445" s="9">
        <v>42998</v>
      </c>
      <c r="C445" s="10" t="s">
        <v>120</v>
      </c>
      <c r="D445" s="11">
        <v>14</v>
      </c>
      <c r="E445" s="11">
        <v>6</v>
      </c>
      <c r="F445" s="11" t="s">
        <v>6</v>
      </c>
      <c r="G445" s="11">
        <v>1</v>
      </c>
      <c r="H445" s="11"/>
      <c r="I445" s="11"/>
      <c r="J445" s="11"/>
      <c r="K445" s="11" t="s">
        <v>19</v>
      </c>
      <c r="L445" s="12" t="s">
        <v>20</v>
      </c>
      <c r="N445" s="10" t="s">
        <v>151</v>
      </c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  <c r="IS445" s="7"/>
      <c r="IT445" s="7"/>
    </row>
    <row r="446" spans="1:254" s="12" customFormat="1" ht="14.25" customHeight="1" x14ac:dyDescent="0.25">
      <c r="A446" s="8">
        <v>1985</v>
      </c>
      <c r="B446" s="9">
        <v>43005</v>
      </c>
      <c r="C446" s="10" t="s">
        <v>133</v>
      </c>
      <c r="D446" s="11">
        <v>29</v>
      </c>
      <c r="E446" s="11">
        <v>14</v>
      </c>
      <c r="F446" s="11" t="s">
        <v>6</v>
      </c>
      <c r="G446" s="11">
        <v>1</v>
      </c>
      <c r="H446" s="11"/>
      <c r="I446" s="11"/>
      <c r="J446" s="11"/>
      <c r="K446" s="11" t="s">
        <v>19</v>
      </c>
      <c r="L446" s="12" t="s">
        <v>20</v>
      </c>
      <c r="N446" s="10" t="s">
        <v>151</v>
      </c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/>
      <c r="IM446" s="7"/>
      <c r="IN446" s="7"/>
      <c r="IO446" s="7"/>
      <c r="IP446" s="7"/>
      <c r="IQ446" s="7"/>
      <c r="IR446" s="7"/>
      <c r="IS446" s="7"/>
      <c r="IT446" s="7"/>
    </row>
    <row r="447" spans="1:254" s="12" customFormat="1" ht="14.25" customHeight="1" x14ac:dyDescent="0.25">
      <c r="A447" s="8">
        <v>1985</v>
      </c>
      <c r="B447" s="9">
        <v>43012</v>
      </c>
      <c r="C447" s="10" t="s">
        <v>132</v>
      </c>
      <c r="D447" s="11">
        <v>14</v>
      </c>
      <c r="E447" s="11">
        <v>7</v>
      </c>
      <c r="F447" s="11" t="s">
        <v>6</v>
      </c>
      <c r="G447" s="11">
        <v>1</v>
      </c>
      <c r="H447" s="11"/>
      <c r="I447" s="11"/>
      <c r="J447" s="11"/>
      <c r="K447" s="11" t="s">
        <v>16</v>
      </c>
      <c r="L447" s="12" t="s">
        <v>117</v>
      </c>
      <c r="M447" s="12" t="s">
        <v>152</v>
      </c>
      <c r="N447" s="10" t="s">
        <v>151</v>
      </c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/>
      <c r="IM447" s="7"/>
      <c r="IN447" s="7"/>
      <c r="IO447" s="7"/>
      <c r="IP447" s="7"/>
      <c r="IQ447" s="7"/>
      <c r="IR447" s="7"/>
      <c r="IS447" s="7"/>
      <c r="IT447" s="7"/>
    </row>
    <row r="448" spans="1:254" s="12" customFormat="1" ht="14.25" customHeight="1" x14ac:dyDescent="0.25">
      <c r="A448" s="8">
        <v>1985</v>
      </c>
      <c r="B448" s="9">
        <v>43026</v>
      </c>
      <c r="C448" s="10" t="s">
        <v>134</v>
      </c>
      <c r="D448" s="11">
        <v>7</v>
      </c>
      <c r="E448" s="11">
        <v>10</v>
      </c>
      <c r="F448" s="11" t="s">
        <v>7</v>
      </c>
      <c r="G448" s="11"/>
      <c r="H448" s="11">
        <v>1</v>
      </c>
      <c r="I448" s="11"/>
      <c r="J448" s="11"/>
      <c r="K448" s="11" t="s">
        <v>16</v>
      </c>
      <c r="L448" s="12" t="s">
        <v>20</v>
      </c>
      <c r="N448" s="10" t="s">
        <v>151</v>
      </c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  <c r="IR448" s="7"/>
      <c r="IS448" s="7"/>
      <c r="IT448" s="7"/>
    </row>
    <row r="449" spans="1:254" s="12" customFormat="1" ht="14.25" customHeight="1" x14ac:dyDescent="0.25">
      <c r="A449" s="8">
        <v>1985</v>
      </c>
      <c r="B449" s="9">
        <v>43033</v>
      </c>
      <c r="C449" s="10" t="s">
        <v>170</v>
      </c>
      <c r="D449" s="11">
        <v>14</v>
      </c>
      <c r="E449" s="11">
        <v>6</v>
      </c>
      <c r="F449" s="11" t="s">
        <v>6</v>
      </c>
      <c r="G449" s="11">
        <v>1</v>
      </c>
      <c r="H449" s="11"/>
      <c r="I449" s="11"/>
      <c r="J449" s="11"/>
      <c r="K449" s="11" t="s">
        <v>16</v>
      </c>
      <c r="L449" s="12" t="s">
        <v>20</v>
      </c>
      <c r="N449" s="10" t="s">
        <v>151</v>
      </c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  <c r="IS449" s="7"/>
      <c r="IT449" s="7"/>
    </row>
    <row r="450" spans="1:254" s="12" customFormat="1" ht="14.25" customHeight="1" x14ac:dyDescent="0.25">
      <c r="A450" s="8">
        <v>1985</v>
      </c>
      <c r="B450" s="9">
        <v>43040</v>
      </c>
      <c r="C450" s="10" t="s">
        <v>197</v>
      </c>
      <c r="D450" s="11">
        <v>57</v>
      </c>
      <c r="E450" s="11">
        <v>0</v>
      </c>
      <c r="F450" s="11" t="s">
        <v>6</v>
      </c>
      <c r="G450" s="11">
        <v>1</v>
      </c>
      <c r="H450" s="11"/>
      <c r="I450" s="11"/>
      <c r="J450" s="11"/>
      <c r="K450" s="11" t="s">
        <v>19</v>
      </c>
      <c r="L450" s="12" t="s">
        <v>20</v>
      </c>
      <c r="N450" s="10" t="s">
        <v>151</v>
      </c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  <c r="IR450" s="7"/>
      <c r="IS450" s="7"/>
      <c r="IT450" s="7"/>
    </row>
    <row r="451" spans="1:254" s="12" customFormat="1" ht="14.25" customHeight="1" x14ac:dyDescent="0.25">
      <c r="A451" s="8">
        <v>1985</v>
      </c>
      <c r="B451" s="9">
        <v>43047</v>
      </c>
      <c r="C451" s="10" t="s">
        <v>118</v>
      </c>
      <c r="D451" s="11">
        <v>34</v>
      </c>
      <c r="E451" s="11">
        <v>7</v>
      </c>
      <c r="F451" s="11" t="s">
        <v>6</v>
      </c>
      <c r="G451" s="11">
        <v>1</v>
      </c>
      <c r="H451" s="11"/>
      <c r="I451" s="11"/>
      <c r="J451" s="11"/>
      <c r="K451" s="11" t="s">
        <v>16</v>
      </c>
      <c r="L451" s="12" t="s">
        <v>20</v>
      </c>
      <c r="N451" s="10" t="s">
        <v>151</v>
      </c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  <c r="IS451" s="7"/>
      <c r="IT451" s="7"/>
    </row>
    <row r="452" spans="1:254" s="12" customFormat="1" ht="14.25" customHeight="1" x14ac:dyDescent="0.25">
      <c r="A452" s="36">
        <v>1986</v>
      </c>
      <c r="B452" s="37">
        <v>42983</v>
      </c>
      <c r="C452" s="38" t="s">
        <v>130</v>
      </c>
      <c r="D452" s="39">
        <v>14</v>
      </c>
      <c r="E452" s="39">
        <v>16</v>
      </c>
      <c r="F452" s="39" t="s">
        <v>7</v>
      </c>
      <c r="G452" s="39"/>
      <c r="H452" s="39">
        <v>1</v>
      </c>
      <c r="I452" s="39"/>
      <c r="J452" s="39"/>
      <c r="K452" s="39" t="s">
        <v>19</v>
      </c>
      <c r="L452" s="40" t="s">
        <v>20</v>
      </c>
      <c r="M452" s="40"/>
      <c r="N452" s="38" t="s">
        <v>151</v>
      </c>
      <c r="O452" s="40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  <c r="IR452" s="7"/>
      <c r="IS452" s="7"/>
      <c r="IT452" s="7"/>
    </row>
    <row r="453" spans="1:254" s="12" customFormat="1" ht="14.25" customHeight="1" x14ac:dyDescent="0.25">
      <c r="A453" s="36">
        <v>1986</v>
      </c>
      <c r="B453" s="37">
        <v>42990</v>
      </c>
      <c r="C453" s="38" t="s">
        <v>138</v>
      </c>
      <c r="D453" s="39">
        <v>13</v>
      </c>
      <c r="E453" s="39">
        <v>16</v>
      </c>
      <c r="F453" s="39" t="s">
        <v>7</v>
      </c>
      <c r="G453" s="39"/>
      <c r="H453" s="39">
        <v>1</v>
      </c>
      <c r="I453" s="39"/>
      <c r="J453" s="39"/>
      <c r="K453" s="39" t="s">
        <v>16</v>
      </c>
      <c r="L453" s="40" t="s">
        <v>15</v>
      </c>
      <c r="M453" s="40"/>
      <c r="N453" s="38" t="s">
        <v>151</v>
      </c>
      <c r="O453" s="40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  <c r="IS453" s="7"/>
      <c r="IT453" s="7"/>
    </row>
    <row r="454" spans="1:254" s="12" customFormat="1" ht="14.25" customHeight="1" x14ac:dyDescent="0.25">
      <c r="A454" s="36">
        <v>1986</v>
      </c>
      <c r="B454" s="37">
        <v>42997</v>
      </c>
      <c r="C454" s="38" t="s">
        <v>119</v>
      </c>
      <c r="D454" s="39">
        <v>20</v>
      </c>
      <c r="E454" s="39">
        <v>0</v>
      </c>
      <c r="F454" s="39" t="s">
        <v>6</v>
      </c>
      <c r="G454" s="39">
        <v>1</v>
      </c>
      <c r="H454" s="39"/>
      <c r="I454" s="39"/>
      <c r="J454" s="39"/>
      <c r="K454" s="39" t="s">
        <v>16</v>
      </c>
      <c r="L454" s="40" t="s">
        <v>17</v>
      </c>
      <c r="M454" s="40"/>
      <c r="N454" s="38" t="s">
        <v>151</v>
      </c>
      <c r="O454" s="40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/>
      <c r="IM454" s="7"/>
      <c r="IN454" s="7"/>
      <c r="IO454" s="7"/>
      <c r="IP454" s="7"/>
      <c r="IQ454" s="7"/>
      <c r="IR454" s="7"/>
      <c r="IS454" s="7"/>
      <c r="IT454" s="7"/>
    </row>
    <row r="455" spans="1:254" s="12" customFormat="1" ht="14.25" customHeight="1" x14ac:dyDescent="0.25">
      <c r="A455" s="36">
        <v>1986</v>
      </c>
      <c r="B455" s="37">
        <v>43004</v>
      </c>
      <c r="C455" s="38" t="s">
        <v>143</v>
      </c>
      <c r="D455" s="39">
        <v>27</v>
      </c>
      <c r="E455" s="39">
        <v>13</v>
      </c>
      <c r="F455" s="39" t="s">
        <v>6</v>
      </c>
      <c r="G455" s="39">
        <v>1</v>
      </c>
      <c r="H455" s="39"/>
      <c r="I455" s="39"/>
      <c r="J455" s="39"/>
      <c r="K455" s="39" t="s">
        <v>19</v>
      </c>
      <c r="L455" s="40" t="s">
        <v>20</v>
      </c>
      <c r="M455" s="40"/>
      <c r="N455" s="38" t="s">
        <v>151</v>
      </c>
      <c r="O455" s="40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  <c r="IR455" s="7"/>
      <c r="IS455" s="7"/>
      <c r="IT455" s="7"/>
    </row>
    <row r="456" spans="1:254" s="12" customFormat="1" ht="14.25" customHeight="1" x14ac:dyDescent="0.25">
      <c r="A456" s="36">
        <v>1986</v>
      </c>
      <c r="B456" s="37">
        <v>43010</v>
      </c>
      <c r="C456" s="38" t="s">
        <v>132</v>
      </c>
      <c r="D456" s="39">
        <v>32</v>
      </c>
      <c r="E456" s="39">
        <v>0</v>
      </c>
      <c r="F456" s="39" t="s">
        <v>6</v>
      </c>
      <c r="G456" s="39">
        <v>1</v>
      </c>
      <c r="H456" s="39"/>
      <c r="I456" s="39"/>
      <c r="J456" s="39"/>
      <c r="K456" s="39" t="s">
        <v>16</v>
      </c>
      <c r="L456" s="40" t="s">
        <v>117</v>
      </c>
      <c r="M456" s="40" t="s">
        <v>152</v>
      </c>
      <c r="N456" s="38" t="s">
        <v>151</v>
      </c>
      <c r="O456" s="40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  <c r="IR456" s="7"/>
      <c r="IS456" s="7"/>
      <c r="IT456" s="7"/>
    </row>
    <row r="457" spans="1:254" s="12" customFormat="1" ht="14.25" customHeight="1" x14ac:dyDescent="0.25">
      <c r="A457" s="36">
        <v>1986</v>
      </c>
      <c r="B457" s="37">
        <v>43019</v>
      </c>
      <c r="C457" s="38" t="s">
        <v>96</v>
      </c>
      <c r="D457" s="39">
        <v>23</v>
      </c>
      <c r="E457" s="39">
        <v>0</v>
      </c>
      <c r="F457" s="39" t="s">
        <v>6</v>
      </c>
      <c r="G457" s="39">
        <v>1</v>
      </c>
      <c r="H457" s="39"/>
      <c r="I457" s="39"/>
      <c r="J457" s="39"/>
      <c r="K457" s="39" t="s">
        <v>19</v>
      </c>
      <c r="L457" s="40" t="s">
        <v>20</v>
      </c>
      <c r="M457" s="40"/>
      <c r="N457" s="38" t="s">
        <v>151</v>
      </c>
      <c r="O457" s="40" t="s">
        <v>122</v>
      </c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  <c r="IR457" s="7"/>
      <c r="IS457" s="7"/>
      <c r="IT457" s="7"/>
    </row>
    <row r="458" spans="1:254" s="12" customFormat="1" ht="14.25" customHeight="1" x14ac:dyDescent="0.25">
      <c r="A458" s="36">
        <v>1986</v>
      </c>
      <c r="B458" s="37">
        <v>43025</v>
      </c>
      <c r="C458" s="38" t="s">
        <v>118</v>
      </c>
      <c r="D458" s="39">
        <v>10</v>
      </c>
      <c r="E458" s="39">
        <v>0</v>
      </c>
      <c r="F458" s="39" t="s">
        <v>6</v>
      </c>
      <c r="G458" s="39">
        <v>1</v>
      </c>
      <c r="H458" s="39"/>
      <c r="I458" s="39"/>
      <c r="J458" s="39"/>
      <c r="K458" s="39" t="s">
        <v>16</v>
      </c>
      <c r="L458" s="40" t="s">
        <v>20</v>
      </c>
      <c r="M458" s="40"/>
      <c r="N458" s="38" t="s">
        <v>151</v>
      </c>
      <c r="O458" s="40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  <c r="IR458" s="7"/>
      <c r="IS458" s="7"/>
      <c r="IT458" s="7"/>
    </row>
    <row r="459" spans="1:254" s="12" customFormat="1" ht="14.25" customHeight="1" x14ac:dyDescent="0.25">
      <c r="A459" s="36">
        <v>1986</v>
      </c>
      <c r="B459" s="37">
        <v>43032</v>
      </c>
      <c r="C459" s="38" t="s">
        <v>170</v>
      </c>
      <c r="D459" s="39">
        <v>21</v>
      </c>
      <c r="E459" s="39">
        <v>3</v>
      </c>
      <c r="F459" s="39" t="s">
        <v>6</v>
      </c>
      <c r="G459" s="39">
        <v>1</v>
      </c>
      <c r="H459" s="39"/>
      <c r="I459" s="39"/>
      <c r="J459" s="39"/>
      <c r="K459" s="39" t="s">
        <v>19</v>
      </c>
      <c r="L459" s="40" t="s">
        <v>20</v>
      </c>
      <c r="M459" s="40"/>
      <c r="N459" s="38" t="s">
        <v>151</v>
      </c>
      <c r="O459" s="40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  <c r="IR459" s="7"/>
      <c r="IS459" s="7"/>
      <c r="IT459" s="7"/>
    </row>
    <row r="460" spans="1:254" s="12" customFormat="1" ht="14.25" customHeight="1" x14ac:dyDescent="0.25">
      <c r="A460" s="36">
        <v>1986</v>
      </c>
      <c r="B460" s="37">
        <v>43039</v>
      </c>
      <c r="C460" s="38" t="s">
        <v>197</v>
      </c>
      <c r="D460" s="39">
        <v>21</v>
      </c>
      <c r="E460" s="39">
        <v>6</v>
      </c>
      <c r="F460" s="39" t="s">
        <v>6</v>
      </c>
      <c r="G460" s="39">
        <v>1</v>
      </c>
      <c r="H460" s="39"/>
      <c r="I460" s="39"/>
      <c r="J460" s="39"/>
      <c r="K460" s="39" t="s">
        <v>19</v>
      </c>
      <c r="L460" s="40" t="s">
        <v>20</v>
      </c>
      <c r="M460" s="40"/>
      <c r="N460" s="38" t="s">
        <v>151</v>
      </c>
      <c r="O460" s="40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  <c r="IR460" s="7"/>
      <c r="IS460" s="7"/>
      <c r="IT460" s="7"/>
    </row>
    <row r="461" spans="1:254" s="12" customFormat="1" ht="14.25" customHeight="1" x14ac:dyDescent="0.25">
      <c r="A461" s="36">
        <v>1986</v>
      </c>
      <c r="B461" s="37">
        <v>43046</v>
      </c>
      <c r="C461" s="38" t="s">
        <v>134</v>
      </c>
      <c r="D461" s="39">
        <v>6</v>
      </c>
      <c r="E461" s="39">
        <v>0</v>
      </c>
      <c r="F461" s="39" t="s">
        <v>6</v>
      </c>
      <c r="G461" s="39">
        <v>1</v>
      </c>
      <c r="H461" s="39"/>
      <c r="I461" s="39"/>
      <c r="J461" s="39"/>
      <c r="K461" s="39" t="s">
        <v>16</v>
      </c>
      <c r="L461" s="40" t="s">
        <v>20</v>
      </c>
      <c r="M461" s="40"/>
      <c r="N461" s="38" t="s">
        <v>151</v>
      </c>
      <c r="O461" s="40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  <c r="IS461" s="7"/>
      <c r="IT461" s="7"/>
    </row>
    <row r="462" spans="1:254" s="12" customFormat="1" ht="14.25" customHeight="1" x14ac:dyDescent="0.25">
      <c r="A462" s="36">
        <v>1986</v>
      </c>
      <c r="B462" s="37">
        <v>43053</v>
      </c>
      <c r="C462" s="38" t="s">
        <v>153</v>
      </c>
      <c r="D462" s="39">
        <v>6</v>
      </c>
      <c r="E462" s="39">
        <v>0</v>
      </c>
      <c r="F462" s="39" t="s">
        <v>6</v>
      </c>
      <c r="G462" s="39">
        <v>1</v>
      </c>
      <c r="H462" s="39"/>
      <c r="I462" s="39"/>
      <c r="J462" s="39"/>
      <c r="K462" s="39" t="s">
        <v>19</v>
      </c>
      <c r="L462" s="40" t="s">
        <v>20</v>
      </c>
      <c r="M462" s="40"/>
      <c r="N462" s="38" t="s">
        <v>151</v>
      </c>
      <c r="O462" s="40" t="s">
        <v>97</v>
      </c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</row>
    <row r="463" spans="1:254" s="12" customFormat="1" ht="14.25" customHeight="1" x14ac:dyDescent="0.25">
      <c r="A463" s="36">
        <v>1986</v>
      </c>
      <c r="B463" s="37">
        <v>43061</v>
      </c>
      <c r="C463" s="38" t="s">
        <v>119</v>
      </c>
      <c r="D463" s="39">
        <v>0</v>
      </c>
      <c r="E463" s="39">
        <v>21</v>
      </c>
      <c r="F463" s="39" t="s">
        <v>7</v>
      </c>
      <c r="G463" s="39"/>
      <c r="H463" s="39">
        <v>1</v>
      </c>
      <c r="I463" s="39"/>
      <c r="J463" s="39"/>
      <c r="K463" s="39" t="s">
        <v>76</v>
      </c>
      <c r="L463" s="40" t="s">
        <v>15</v>
      </c>
      <c r="M463" s="40" t="s">
        <v>77</v>
      </c>
      <c r="N463" s="38" t="s">
        <v>151</v>
      </c>
      <c r="O463" s="40" t="s">
        <v>97</v>
      </c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  <c r="IS463" s="7"/>
      <c r="IT463" s="7"/>
    </row>
    <row r="464" spans="1:254" s="12" customFormat="1" ht="14.25" customHeight="1" x14ac:dyDescent="0.25">
      <c r="A464" s="8">
        <v>1987</v>
      </c>
      <c r="B464" s="9">
        <v>42989</v>
      </c>
      <c r="C464" s="10" t="s">
        <v>138</v>
      </c>
      <c r="D464" s="11">
        <v>0</v>
      </c>
      <c r="E464" s="11">
        <v>24</v>
      </c>
      <c r="F464" s="11" t="s">
        <v>7</v>
      </c>
      <c r="G464" s="11"/>
      <c r="H464" s="11">
        <v>1</v>
      </c>
      <c r="I464" s="11"/>
      <c r="J464" s="11"/>
      <c r="K464" s="11" t="s">
        <v>19</v>
      </c>
      <c r="L464" s="12" t="s">
        <v>20</v>
      </c>
      <c r="N464" s="10" t="s">
        <v>151</v>
      </c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  <c r="IR464" s="7"/>
      <c r="IS464" s="7"/>
      <c r="IT464" s="7"/>
    </row>
    <row r="465" spans="1:254" s="12" customFormat="1" ht="14.25" customHeight="1" x14ac:dyDescent="0.25">
      <c r="A465" s="8">
        <v>1987</v>
      </c>
      <c r="B465" s="9">
        <v>42996</v>
      </c>
      <c r="C465" s="10" t="s">
        <v>119</v>
      </c>
      <c r="D465" s="11">
        <v>10</v>
      </c>
      <c r="E465" s="11">
        <v>14</v>
      </c>
      <c r="F465" s="11" t="s">
        <v>7</v>
      </c>
      <c r="G465" s="11"/>
      <c r="H465" s="11">
        <v>1</v>
      </c>
      <c r="I465" s="11"/>
      <c r="J465" s="11"/>
      <c r="K465" s="11" t="s">
        <v>19</v>
      </c>
      <c r="L465" s="12" t="s">
        <v>20</v>
      </c>
      <c r="N465" s="10" t="s">
        <v>151</v>
      </c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  <c r="IR465" s="7"/>
      <c r="IS465" s="7"/>
      <c r="IT465" s="7"/>
    </row>
    <row r="466" spans="1:254" s="12" customFormat="1" ht="14.25" customHeight="1" x14ac:dyDescent="0.25">
      <c r="A466" s="8">
        <v>1987</v>
      </c>
      <c r="B466" s="9">
        <v>43003</v>
      </c>
      <c r="C466" s="10" t="s">
        <v>143</v>
      </c>
      <c r="D466" s="11">
        <v>7</v>
      </c>
      <c r="E466" s="11">
        <v>14</v>
      </c>
      <c r="F466" s="11" t="s">
        <v>7</v>
      </c>
      <c r="G466" s="11"/>
      <c r="H466" s="11">
        <v>1</v>
      </c>
      <c r="I466" s="11"/>
      <c r="J466" s="11"/>
      <c r="K466" s="11" t="s">
        <v>16</v>
      </c>
      <c r="L466" s="12" t="s">
        <v>144</v>
      </c>
      <c r="N466" s="10" t="s">
        <v>151</v>
      </c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/>
      <c r="IM466" s="7"/>
      <c r="IN466" s="7"/>
      <c r="IO466" s="7"/>
      <c r="IP466" s="7"/>
      <c r="IQ466" s="7"/>
      <c r="IR466" s="7"/>
      <c r="IS466" s="7"/>
      <c r="IT466" s="7"/>
    </row>
    <row r="467" spans="1:254" s="12" customFormat="1" ht="14.25" customHeight="1" x14ac:dyDescent="0.25">
      <c r="A467" s="8">
        <v>1987</v>
      </c>
      <c r="B467" s="9">
        <v>43009</v>
      </c>
      <c r="C467" s="10" t="s">
        <v>132</v>
      </c>
      <c r="D467" s="11">
        <v>17</v>
      </c>
      <c r="E467" s="11">
        <v>0</v>
      </c>
      <c r="F467" s="11" t="s">
        <v>6</v>
      </c>
      <c r="G467" s="11">
        <v>1</v>
      </c>
      <c r="H467" s="11"/>
      <c r="I467" s="11"/>
      <c r="J467" s="11"/>
      <c r="K467" s="11" t="s">
        <v>19</v>
      </c>
      <c r="L467" s="12" t="s">
        <v>20</v>
      </c>
      <c r="N467" s="10" t="s">
        <v>151</v>
      </c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/>
      <c r="IM467" s="7"/>
      <c r="IN467" s="7"/>
      <c r="IO467" s="7"/>
      <c r="IP467" s="7"/>
      <c r="IQ467" s="7"/>
      <c r="IR467" s="7"/>
      <c r="IS467" s="7"/>
      <c r="IT467" s="7"/>
    </row>
    <row r="468" spans="1:254" s="12" customFormat="1" ht="14.25" customHeight="1" x14ac:dyDescent="0.25">
      <c r="A468" s="8">
        <v>1987</v>
      </c>
      <c r="B468" s="9">
        <v>43017</v>
      </c>
      <c r="C468" s="10" t="s">
        <v>96</v>
      </c>
      <c r="D468" s="11">
        <v>0</v>
      </c>
      <c r="E468" s="11">
        <v>31</v>
      </c>
      <c r="F468" s="11" t="s">
        <v>7</v>
      </c>
      <c r="G468" s="11"/>
      <c r="H468" s="11">
        <v>1</v>
      </c>
      <c r="I468" s="11"/>
      <c r="J468" s="11"/>
      <c r="K468" s="11" t="s">
        <v>16</v>
      </c>
      <c r="L468" s="12" t="s">
        <v>96</v>
      </c>
      <c r="M468" s="12" t="s">
        <v>101</v>
      </c>
      <c r="N468" s="10" t="s">
        <v>151</v>
      </c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  <c r="IR468" s="7"/>
      <c r="IS468" s="7"/>
      <c r="IT468" s="7"/>
    </row>
    <row r="469" spans="1:254" s="12" customFormat="1" ht="14.25" customHeight="1" x14ac:dyDescent="0.25">
      <c r="A469" s="8">
        <v>1987</v>
      </c>
      <c r="B469" s="9">
        <v>43024</v>
      </c>
      <c r="C469" s="10" t="s">
        <v>118</v>
      </c>
      <c r="D469" s="11">
        <v>17</v>
      </c>
      <c r="E469" s="11">
        <v>0</v>
      </c>
      <c r="F469" s="11" t="s">
        <v>6</v>
      </c>
      <c r="G469" s="11">
        <v>1</v>
      </c>
      <c r="H469" s="11"/>
      <c r="I469" s="11"/>
      <c r="J469" s="11"/>
      <c r="K469" s="11" t="s">
        <v>19</v>
      </c>
      <c r="L469" s="12" t="s">
        <v>20</v>
      </c>
      <c r="N469" s="10" t="s">
        <v>151</v>
      </c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/>
      <c r="IM469" s="7"/>
      <c r="IN469" s="7"/>
      <c r="IO469" s="7"/>
      <c r="IP469" s="7"/>
      <c r="IQ469" s="7"/>
      <c r="IR469" s="7"/>
      <c r="IS469" s="7"/>
      <c r="IT469" s="7"/>
    </row>
    <row r="470" spans="1:254" s="12" customFormat="1" ht="14.25" customHeight="1" x14ac:dyDescent="0.25">
      <c r="A470" s="8">
        <v>1987</v>
      </c>
      <c r="B470" s="9">
        <v>43031</v>
      </c>
      <c r="C470" s="10" t="s">
        <v>170</v>
      </c>
      <c r="D470" s="11">
        <v>0</v>
      </c>
      <c r="E470" s="11">
        <v>37</v>
      </c>
      <c r="F470" s="11" t="s">
        <v>7</v>
      </c>
      <c r="G470" s="11"/>
      <c r="H470" s="11">
        <v>1</v>
      </c>
      <c r="I470" s="11"/>
      <c r="J470" s="11"/>
      <c r="K470" s="11" t="s">
        <v>16</v>
      </c>
      <c r="L470" s="12" t="s">
        <v>20</v>
      </c>
      <c r="N470" s="10" t="s">
        <v>151</v>
      </c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/>
      <c r="IM470" s="7"/>
      <c r="IN470" s="7"/>
      <c r="IO470" s="7"/>
      <c r="IP470" s="7"/>
      <c r="IQ470" s="7"/>
      <c r="IR470" s="7"/>
      <c r="IS470" s="7"/>
      <c r="IT470" s="7"/>
    </row>
    <row r="471" spans="1:254" s="12" customFormat="1" ht="14.25" customHeight="1" x14ac:dyDescent="0.25">
      <c r="A471" s="8">
        <v>1987</v>
      </c>
      <c r="B471" s="9">
        <v>43038</v>
      </c>
      <c r="C471" s="10" t="s">
        <v>197</v>
      </c>
      <c r="D471" s="11">
        <v>31</v>
      </c>
      <c r="E471" s="11">
        <v>8</v>
      </c>
      <c r="F471" s="11" t="s">
        <v>6</v>
      </c>
      <c r="G471" s="11">
        <v>1</v>
      </c>
      <c r="H471" s="11"/>
      <c r="I471" s="11"/>
      <c r="J471" s="11"/>
      <c r="K471" s="11" t="s">
        <v>16</v>
      </c>
      <c r="L471" s="12" t="s">
        <v>117</v>
      </c>
      <c r="N471" s="10" t="s">
        <v>151</v>
      </c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  <c r="IR471" s="7"/>
      <c r="IS471" s="7"/>
      <c r="IT471" s="7"/>
    </row>
    <row r="472" spans="1:254" s="12" customFormat="1" ht="14.25" customHeight="1" x14ac:dyDescent="0.25">
      <c r="A472" s="8">
        <v>1987</v>
      </c>
      <c r="B472" s="9">
        <v>43045</v>
      </c>
      <c r="C472" s="10" t="s">
        <v>134</v>
      </c>
      <c r="D472" s="11">
        <v>19</v>
      </c>
      <c r="E472" s="11">
        <v>7</v>
      </c>
      <c r="F472" s="11" t="s">
        <v>6</v>
      </c>
      <c r="G472" s="11">
        <v>1</v>
      </c>
      <c r="H472" s="11"/>
      <c r="I472" s="11"/>
      <c r="J472" s="11"/>
      <c r="K472" s="11" t="s">
        <v>19</v>
      </c>
      <c r="L472" s="12" t="s">
        <v>20</v>
      </c>
      <c r="N472" s="10" t="s">
        <v>151</v>
      </c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  <c r="IR472" s="7"/>
      <c r="IS472" s="7"/>
      <c r="IT472" s="7"/>
    </row>
    <row r="473" spans="1:254" s="12" customFormat="1" ht="14.25" customHeight="1" x14ac:dyDescent="0.25">
      <c r="A473" s="8">
        <v>1987</v>
      </c>
      <c r="B473" s="9">
        <v>43052</v>
      </c>
      <c r="C473" s="10" t="s">
        <v>130</v>
      </c>
      <c r="D473" s="11">
        <v>21</v>
      </c>
      <c r="E473" s="11">
        <v>12</v>
      </c>
      <c r="F473" s="11" t="s">
        <v>6</v>
      </c>
      <c r="G473" s="11">
        <v>1</v>
      </c>
      <c r="H473" s="11"/>
      <c r="I473" s="11"/>
      <c r="J473" s="11"/>
      <c r="K473" s="11" t="s">
        <v>16</v>
      </c>
      <c r="L473" s="12" t="s">
        <v>105</v>
      </c>
      <c r="N473" s="10" t="s">
        <v>151</v>
      </c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</row>
    <row r="474" spans="1:254" s="12" customFormat="1" ht="14.25" customHeight="1" x14ac:dyDescent="0.25">
      <c r="A474" s="36">
        <v>1988</v>
      </c>
      <c r="B474" s="37">
        <v>42987</v>
      </c>
      <c r="C474" s="38" t="s">
        <v>156</v>
      </c>
      <c r="D474" s="39">
        <v>14</v>
      </c>
      <c r="E474" s="39">
        <v>7</v>
      </c>
      <c r="F474" s="39" t="s">
        <v>6</v>
      </c>
      <c r="G474" s="39">
        <v>1</v>
      </c>
      <c r="H474" s="39"/>
      <c r="I474" s="39"/>
      <c r="J474" s="39"/>
      <c r="K474" s="39" t="s">
        <v>19</v>
      </c>
      <c r="L474" s="40" t="s">
        <v>20</v>
      </c>
      <c r="M474" s="40"/>
      <c r="N474" s="38" t="s">
        <v>151</v>
      </c>
      <c r="O474" s="40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  <c r="IR474" s="7"/>
      <c r="IS474" s="7"/>
      <c r="IT474" s="7"/>
    </row>
    <row r="475" spans="1:254" s="12" customFormat="1" ht="14.25" customHeight="1" x14ac:dyDescent="0.25">
      <c r="A475" s="36">
        <v>1988</v>
      </c>
      <c r="B475" s="37">
        <v>42994</v>
      </c>
      <c r="C475" s="38" t="s">
        <v>200</v>
      </c>
      <c r="D475" s="39">
        <v>28</v>
      </c>
      <c r="E475" s="39">
        <v>0</v>
      </c>
      <c r="F475" s="39" t="s">
        <v>6</v>
      </c>
      <c r="G475" s="39">
        <v>1</v>
      </c>
      <c r="H475" s="39"/>
      <c r="I475" s="39"/>
      <c r="J475" s="39"/>
      <c r="K475" s="39" t="s">
        <v>19</v>
      </c>
      <c r="L475" s="40" t="s">
        <v>20</v>
      </c>
      <c r="M475" s="40"/>
      <c r="N475" s="38" t="s">
        <v>151</v>
      </c>
      <c r="O475" s="40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</row>
    <row r="476" spans="1:254" s="12" customFormat="1" ht="14.25" customHeight="1" x14ac:dyDescent="0.25">
      <c r="A476" s="36">
        <v>1988</v>
      </c>
      <c r="B476" s="37">
        <v>43001</v>
      </c>
      <c r="C476" s="38" t="s">
        <v>113</v>
      </c>
      <c r="D476" s="39">
        <v>1</v>
      </c>
      <c r="E476" s="39">
        <v>0</v>
      </c>
      <c r="F476" s="39" t="s">
        <v>6</v>
      </c>
      <c r="G476" s="39">
        <v>1</v>
      </c>
      <c r="H476" s="39"/>
      <c r="I476" s="39"/>
      <c r="J476" s="39"/>
      <c r="K476" s="39" t="s">
        <v>16</v>
      </c>
      <c r="L476" s="40" t="s">
        <v>17</v>
      </c>
      <c r="M476" s="40" t="s">
        <v>115</v>
      </c>
      <c r="N476" s="38" t="s">
        <v>151</v>
      </c>
      <c r="O476" s="40" t="s">
        <v>114</v>
      </c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  <c r="IR476" s="7"/>
      <c r="IS476" s="7"/>
      <c r="IT476" s="7"/>
    </row>
    <row r="477" spans="1:254" s="12" customFormat="1" ht="14.25" customHeight="1" x14ac:dyDescent="0.25">
      <c r="A477" s="36">
        <v>1988</v>
      </c>
      <c r="B477" s="37">
        <v>43008</v>
      </c>
      <c r="C477" s="38" t="s">
        <v>132</v>
      </c>
      <c r="D477" s="39">
        <v>3</v>
      </c>
      <c r="E477" s="39">
        <v>21</v>
      </c>
      <c r="F477" s="39" t="s">
        <v>7</v>
      </c>
      <c r="G477" s="39"/>
      <c r="H477" s="39">
        <v>1</v>
      </c>
      <c r="I477" s="39"/>
      <c r="J477" s="39"/>
      <c r="K477" s="39" t="s">
        <v>16</v>
      </c>
      <c r="L477" s="40" t="s">
        <v>117</v>
      </c>
      <c r="M477" s="40" t="s">
        <v>152</v>
      </c>
      <c r="N477" s="38" t="s">
        <v>151</v>
      </c>
      <c r="O477" s="40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  <c r="IR477" s="7"/>
      <c r="IS477" s="7"/>
      <c r="IT477" s="7"/>
    </row>
    <row r="478" spans="1:254" s="12" customFormat="1" ht="14.25" customHeight="1" x14ac:dyDescent="0.25">
      <c r="A478" s="36">
        <v>1988</v>
      </c>
      <c r="B478" s="37">
        <v>43015</v>
      </c>
      <c r="C478" s="38" t="s">
        <v>128</v>
      </c>
      <c r="D478" s="39">
        <v>25</v>
      </c>
      <c r="E478" s="39">
        <v>6</v>
      </c>
      <c r="F478" s="39" t="s">
        <v>6</v>
      </c>
      <c r="G478" s="39">
        <v>1</v>
      </c>
      <c r="H478" s="39"/>
      <c r="I478" s="39"/>
      <c r="J478" s="39"/>
      <c r="K478" s="39" t="s">
        <v>19</v>
      </c>
      <c r="L478" s="40" t="s">
        <v>20</v>
      </c>
      <c r="M478" s="40"/>
      <c r="N478" s="38" t="s">
        <v>151</v>
      </c>
      <c r="O478" s="40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  <c r="IK478" s="7"/>
      <c r="IL478" s="7"/>
      <c r="IM478" s="7"/>
      <c r="IN478" s="7"/>
      <c r="IO478" s="7"/>
      <c r="IP478" s="7"/>
      <c r="IQ478" s="7"/>
      <c r="IR478" s="7"/>
      <c r="IS478" s="7"/>
      <c r="IT478" s="7"/>
    </row>
    <row r="479" spans="1:254" s="12" customFormat="1" ht="14.25" customHeight="1" x14ac:dyDescent="0.25">
      <c r="A479" s="36">
        <v>1988</v>
      </c>
      <c r="B479" s="37">
        <v>43022</v>
      </c>
      <c r="C479" s="38" t="s">
        <v>119</v>
      </c>
      <c r="D479" s="39">
        <v>0</v>
      </c>
      <c r="E479" s="39">
        <v>13</v>
      </c>
      <c r="F479" s="39" t="s">
        <v>7</v>
      </c>
      <c r="G479" s="39"/>
      <c r="H479" s="39">
        <v>1</v>
      </c>
      <c r="I479" s="39"/>
      <c r="J479" s="39"/>
      <c r="K479" s="39" t="s">
        <v>16</v>
      </c>
      <c r="L479" s="40" t="s">
        <v>17</v>
      </c>
      <c r="M479" s="40"/>
      <c r="N479" s="38" t="s">
        <v>151</v>
      </c>
      <c r="O479" s="40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  <c r="IR479" s="7"/>
      <c r="IS479" s="7"/>
      <c r="IT479" s="7"/>
    </row>
    <row r="480" spans="1:254" s="12" customFormat="1" ht="14.25" customHeight="1" x14ac:dyDescent="0.25">
      <c r="A480" s="36">
        <v>1988</v>
      </c>
      <c r="B480" s="37">
        <v>43030</v>
      </c>
      <c r="C480" s="38" t="s">
        <v>197</v>
      </c>
      <c r="D480" s="39">
        <v>10</v>
      </c>
      <c r="E480" s="39">
        <v>13</v>
      </c>
      <c r="F480" s="39" t="s">
        <v>7</v>
      </c>
      <c r="G480" s="39"/>
      <c r="H480" s="39">
        <v>1</v>
      </c>
      <c r="I480" s="39"/>
      <c r="J480" s="39"/>
      <c r="K480" s="39" t="s">
        <v>19</v>
      </c>
      <c r="L480" s="40" t="s">
        <v>20</v>
      </c>
      <c r="M480" s="40"/>
      <c r="N480" s="38" t="s">
        <v>151</v>
      </c>
      <c r="O480" s="40" t="s">
        <v>122</v>
      </c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</row>
    <row r="481" spans="1:254" s="12" customFormat="1" ht="14.25" customHeight="1" x14ac:dyDescent="0.25">
      <c r="A481" s="36">
        <v>1988</v>
      </c>
      <c r="B481" s="37">
        <v>43036</v>
      </c>
      <c r="C481" s="38" t="s">
        <v>134</v>
      </c>
      <c r="D481" s="39">
        <v>10</v>
      </c>
      <c r="E481" s="39">
        <v>0</v>
      </c>
      <c r="F481" s="39" t="s">
        <v>6</v>
      </c>
      <c r="G481" s="39">
        <v>1</v>
      </c>
      <c r="H481" s="39"/>
      <c r="I481" s="39"/>
      <c r="J481" s="39"/>
      <c r="K481" s="39" t="s">
        <v>16</v>
      </c>
      <c r="L481" s="40" t="s">
        <v>20</v>
      </c>
      <c r="M481" s="40"/>
      <c r="N481" s="38" t="s">
        <v>151</v>
      </c>
      <c r="O481" s="40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  <c r="IS481" s="7"/>
      <c r="IT481" s="7"/>
    </row>
    <row r="482" spans="1:254" s="12" customFormat="1" ht="14.25" customHeight="1" x14ac:dyDescent="0.25">
      <c r="A482" s="36">
        <v>1988</v>
      </c>
      <c r="B482" s="37">
        <v>43043</v>
      </c>
      <c r="C482" s="38" t="s">
        <v>118</v>
      </c>
      <c r="D482" s="39">
        <v>12</v>
      </c>
      <c r="E482" s="39">
        <v>21</v>
      </c>
      <c r="F482" s="39" t="s">
        <v>7</v>
      </c>
      <c r="G482" s="39"/>
      <c r="H482" s="39">
        <v>1</v>
      </c>
      <c r="I482" s="39"/>
      <c r="J482" s="39"/>
      <c r="K482" s="39" t="s">
        <v>16</v>
      </c>
      <c r="L482" s="40" t="s">
        <v>20</v>
      </c>
      <c r="M482" s="40"/>
      <c r="N482" s="38" t="s">
        <v>151</v>
      </c>
      <c r="O482" s="40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  <c r="IR482" s="7"/>
      <c r="IS482" s="7"/>
      <c r="IT482" s="7"/>
    </row>
    <row r="483" spans="1:254" s="12" customFormat="1" ht="14.25" customHeight="1" x14ac:dyDescent="0.25">
      <c r="A483" s="36">
        <v>1988</v>
      </c>
      <c r="B483" s="37">
        <v>43050</v>
      </c>
      <c r="C483" s="38" t="s">
        <v>170</v>
      </c>
      <c r="D483" s="39">
        <v>7</v>
      </c>
      <c r="E483" s="39">
        <v>21</v>
      </c>
      <c r="F483" s="39" t="s">
        <v>7</v>
      </c>
      <c r="G483" s="39"/>
      <c r="H483" s="39">
        <v>1</v>
      </c>
      <c r="I483" s="39"/>
      <c r="J483" s="39"/>
      <c r="K483" s="39" t="s">
        <v>19</v>
      </c>
      <c r="L483" s="40" t="s">
        <v>20</v>
      </c>
      <c r="M483" s="40"/>
      <c r="N483" s="38" t="s">
        <v>151</v>
      </c>
      <c r="O483" s="40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  <c r="IR483" s="7"/>
      <c r="IS483" s="7"/>
      <c r="IT483" s="7"/>
    </row>
    <row r="484" spans="1:254" s="12" customFormat="1" ht="14.25" customHeight="1" x14ac:dyDescent="0.25">
      <c r="A484" s="8">
        <v>1989</v>
      </c>
      <c r="B484" s="9">
        <v>42986</v>
      </c>
      <c r="C484" s="10" t="s">
        <v>156</v>
      </c>
      <c r="D484" s="11">
        <v>7</v>
      </c>
      <c r="E484" s="11">
        <v>14</v>
      </c>
      <c r="F484" s="11" t="s">
        <v>7</v>
      </c>
      <c r="G484" s="11"/>
      <c r="H484" s="11">
        <v>1</v>
      </c>
      <c r="I484" s="11"/>
      <c r="J484" s="11"/>
      <c r="K484" s="11" t="s">
        <v>16</v>
      </c>
      <c r="L484" s="12" t="s">
        <v>157</v>
      </c>
      <c r="M484" s="12" t="s">
        <v>158</v>
      </c>
      <c r="N484" s="10" t="s">
        <v>171</v>
      </c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  <c r="IR484" s="7"/>
      <c r="IS484" s="7"/>
      <c r="IT484" s="7"/>
    </row>
    <row r="485" spans="1:254" s="12" customFormat="1" ht="14.25" customHeight="1" x14ac:dyDescent="0.25">
      <c r="A485" s="8">
        <v>1989</v>
      </c>
      <c r="B485" s="9">
        <v>42993</v>
      </c>
      <c r="C485" s="10" t="s">
        <v>200</v>
      </c>
      <c r="D485" s="11">
        <v>28</v>
      </c>
      <c r="E485" s="11">
        <v>8</v>
      </c>
      <c r="F485" s="11" t="s">
        <v>6</v>
      </c>
      <c r="G485" s="11">
        <v>1</v>
      </c>
      <c r="H485" s="11"/>
      <c r="I485" s="11"/>
      <c r="J485" s="11"/>
      <c r="K485" s="11" t="s">
        <v>16</v>
      </c>
      <c r="L485" s="12" t="s">
        <v>81</v>
      </c>
      <c r="M485" s="12" t="s">
        <v>82</v>
      </c>
      <c r="N485" s="10" t="s">
        <v>171</v>
      </c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  <c r="IS485" s="7"/>
      <c r="IT485" s="7"/>
    </row>
    <row r="486" spans="1:254" s="12" customFormat="1" ht="14.25" customHeight="1" x14ac:dyDescent="0.25">
      <c r="A486" s="8">
        <v>1989</v>
      </c>
      <c r="B486" s="9">
        <v>43003</v>
      </c>
      <c r="C486" s="10" t="s">
        <v>113</v>
      </c>
      <c r="D486" s="11">
        <v>27</v>
      </c>
      <c r="E486" s="11">
        <v>18</v>
      </c>
      <c r="F486" s="11" t="s">
        <v>6</v>
      </c>
      <c r="G486" s="11">
        <v>1</v>
      </c>
      <c r="H486" s="11"/>
      <c r="I486" s="11"/>
      <c r="J486" s="11"/>
      <c r="K486" s="11" t="s">
        <v>19</v>
      </c>
      <c r="L486" s="12" t="s">
        <v>20</v>
      </c>
      <c r="N486" s="10" t="s">
        <v>171</v>
      </c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/>
      <c r="IM486" s="7"/>
      <c r="IN486" s="7"/>
      <c r="IO486" s="7"/>
      <c r="IP486" s="7"/>
      <c r="IQ486" s="7"/>
      <c r="IR486" s="7"/>
      <c r="IS486" s="7"/>
      <c r="IT486" s="7"/>
    </row>
    <row r="487" spans="1:254" s="12" customFormat="1" ht="14.25" customHeight="1" x14ac:dyDescent="0.25">
      <c r="A487" s="8">
        <v>1989</v>
      </c>
      <c r="B487" s="9">
        <v>43008</v>
      </c>
      <c r="C487" s="10" t="s">
        <v>132</v>
      </c>
      <c r="D487" s="11">
        <v>3</v>
      </c>
      <c r="E487" s="11">
        <v>21</v>
      </c>
      <c r="F487" s="11" t="s">
        <v>7</v>
      </c>
      <c r="G487" s="11"/>
      <c r="H487" s="11">
        <v>1</v>
      </c>
      <c r="I487" s="11"/>
      <c r="J487" s="11"/>
      <c r="K487" s="11" t="s">
        <v>19</v>
      </c>
      <c r="L487" s="12" t="s">
        <v>20</v>
      </c>
      <c r="N487" s="10" t="s">
        <v>171</v>
      </c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  <c r="IR487" s="7"/>
      <c r="IS487" s="7"/>
      <c r="IT487" s="7"/>
    </row>
    <row r="488" spans="1:254" s="12" customFormat="1" ht="14.25" customHeight="1" x14ac:dyDescent="0.25">
      <c r="A488" s="8">
        <v>1989</v>
      </c>
      <c r="B488" s="9">
        <v>43014</v>
      </c>
      <c r="C488" s="10" t="s">
        <v>128</v>
      </c>
      <c r="D488" s="11">
        <v>34</v>
      </c>
      <c r="E488" s="11">
        <v>0</v>
      </c>
      <c r="F488" s="11" t="s">
        <v>6</v>
      </c>
      <c r="G488" s="11">
        <v>1</v>
      </c>
      <c r="H488" s="11"/>
      <c r="I488" s="11"/>
      <c r="J488" s="11"/>
      <c r="K488" s="11" t="s">
        <v>16</v>
      </c>
      <c r="L488" s="12" t="s">
        <v>20</v>
      </c>
      <c r="N488" s="10" t="s">
        <v>171</v>
      </c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</row>
    <row r="489" spans="1:254" s="12" customFormat="1" ht="14.25" customHeight="1" x14ac:dyDescent="0.25">
      <c r="A489" s="8">
        <v>1989</v>
      </c>
      <c r="B489" s="9">
        <v>43021</v>
      </c>
      <c r="C489" s="10" t="s">
        <v>119</v>
      </c>
      <c r="D489" s="11">
        <v>13</v>
      </c>
      <c r="E489" s="11">
        <v>35</v>
      </c>
      <c r="F489" s="11" t="s">
        <v>7</v>
      </c>
      <c r="G489" s="11"/>
      <c r="H489" s="11">
        <v>1</v>
      </c>
      <c r="I489" s="11"/>
      <c r="J489" s="11"/>
      <c r="K489" s="11" t="s">
        <v>19</v>
      </c>
      <c r="L489" s="12" t="s">
        <v>20</v>
      </c>
      <c r="N489" s="10" t="s">
        <v>171</v>
      </c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</row>
    <row r="490" spans="1:254" s="12" customFormat="1" ht="14.25" customHeight="1" x14ac:dyDescent="0.25">
      <c r="A490" s="8">
        <v>1989</v>
      </c>
      <c r="B490" s="9">
        <v>43030</v>
      </c>
      <c r="C490" s="10" t="s">
        <v>197</v>
      </c>
      <c r="D490" s="11">
        <v>14</v>
      </c>
      <c r="E490" s="11">
        <v>13</v>
      </c>
      <c r="F490" s="11" t="s">
        <v>6</v>
      </c>
      <c r="G490" s="11">
        <v>1</v>
      </c>
      <c r="H490" s="11"/>
      <c r="I490" s="11"/>
      <c r="J490" s="11"/>
      <c r="K490" s="11" t="s">
        <v>16</v>
      </c>
      <c r="L490" s="12" t="s">
        <v>117</v>
      </c>
      <c r="N490" s="10" t="s">
        <v>171</v>
      </c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</row>
    <row r="491" spans="1:254" s="12" customFormat="1" ht="14.25" customHeight="1" x14ac:dyDescent="0.25">
      <c r="A491" s="8">
        <v>1989</v>
      </c>
      <c r="B491" s="9">
        <v>43035</v>
      </c>
      <c r="C491" s="10" t="s">
        <v>134</v>
      </c>
      <c r="D491" s="11">
        <v>7</v>
      </c>
      <c r="E491" s="11">
        <v>16</v>
      </c>
      <c r="F491" s="11" t="s">
        <v>7</v>
      </c>
      <c r="G491" s="11"/>
      <c r="H491" s="11">
        <v>1</v>
      </c>
      <c r="I491" s="11"/>
      <c r="J491" s="11"/>
      <c r="K491" s="11" t="s">
        <v>19</v>
      </c>
      <c r="L491" s="12" t="s">
        <v>20</v>
      </c>
      <c r="N491" s="10" t="s">
        <v>171</v>
      </c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</row>
    <row r="492" spans="1:254" s="12" customFormat="1" ht="14.25" customHeight="1" x14ac:dyDescent="0.25">
      <c r="A492" s="8">
        <v>1989</v>
      </c>
      <c r="B492" s="9">
        <v>43042</v>
      </c>
      <c r="C492" s="10" t="s">
        <v>118</v>
      </c>
      <c r="D492" s="11">
        <v>12</v>
      </c>
      <c r="E492" s="11">
        <v>21</v>
      </c>
      <c r="F492" s="11" t="s">
        <v>7</v>
      </c>
      <c r="G492" s="11"/>
      <c r="H492" s="11">
        <v>1</v>
      </c>
      <c r="I492" s="11"/>
      <c r="J492" s="11"/>
      <c r="K492" s="11" t="s">
        <v>19</v>
      </c>
      <c r="L492" s="12" t="s">
        <v>20</v>
      </c>
      <c r="N492" s="10" t="s">
        <v>171</v>
      </c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</row>
    <row r="493" spans="1:254" s="12" customFormat="1" ht="14.25" customHeight="1" x14ac:dyDescent="0.25">
      <c r="A493" s="8">
        <v>1989</v>
      </c>
      <c r="B493" s="9">
        <v>43049</v>
      </c>
      <c r="C493" s="10" t="s">
        <v>170</v>
      </c>
      <c r="D493" s="11">
        <v>0</v>
      </c>
      <c r="E493" s="11">
        <v>57</v>
      </c>
      <c r="F493" s="11" t="s">
        <v>7</v>
      </c>
      <c r="G493" s="11"/>
      <c r="H493" s="11">
        <v>1</v>
      </c>
      <c r="I493" s="11"/>
      <c r="J493" s="11"/>
      <c r="K493" s="11" t="s">
        <v>16</v>
      </c>
      <c r="L493" s="12" t="s">
        <v>20</v>
      </c>
      <c r="N493" s="10" t="s">
        <v>171</v>
      </c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  <c r="IS493" s="7"/>
      <c r="IT493" s="7"/>
    </row>
    <row r="494" spans="1:254" s="12" customFormat="1" ht="14.25" customHeight="1" x14ac:dyDescent="0.25">
      <c r="A494" s="36">
        <v>1990</v>
      </c>
      <c r="B494" s="37">
        <v>42985</v>
      </c>
      <c r="C494" s="38" t="s">
        <v>132</v>
      </c>
      <c r="D494" s="39">
        <v>15</v>
      </c>
      <c r="E494" s="39">
        <v>41</v>
      </c>
      <c r="F494" s="39" t="s">
        <v>7</v>
      </c>
      <c r="G494" s="39"/>
      <c r="H494" s="39">
        <v>1</v>
      </c>
      <c r="I494" s="39"/>
      <c r="J494" s="39"/>
      <c r="K494" s="39" t="s">
        <v>19</v>
      </c>
      <c r="L494" s="40" t="s">
        <v>20</v>
      </c>
      <c r="M494" s="40"/>
      <c r="N494" s="38" t="s">
        <v>171</v>
      </c>
      <c r="O494" s="40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  <c r="IR494" s="7"/>
      <c r="IS494" s="7"/>
      <c r="IT494" s="7"/>
    </row>
    <row r="495" spans="1:254" s="12" customFormat="1" ht="14.25" customHeight="1" x14ac:dyDescent="0.25">
      <c r="A495" s="36">
        <v>1990</v>
      </c>
      <c r="B495" s="37">
        <v>42992</v>
      </c>
      <c r="C495" s="38" t="s">
        <v>200</v>
      </c>
      <c r="D495" s="39">
        <v>3</v>
      </c>
      <c r="E495" s="39">
        <v>14</v>
      </c>
      <c r="F495" s="39" t="s">
        <v>7</v>
      </c>
      <c r="G495" s="39"/>
      <c r="H495" s="39">
        <v>1</v>
      </c>
      <c r="I495" s="39"/>
      <c r="J495" s="39"/>
      <c r="K495" s="39" t="s">
        <v>16</v>
      </c>
      <c r="L495" s="40" t="s">
        <v>81</v>
      </c>
      <c r="M495" s="40" t="s">
        <v>82</v>
      </c>
      <c r="N495" s="38" t="s">
        <v>171</v>
      </c>
      <c r="O495" s="40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  <c r="IR495" s="7"/>
      <c r="IS495" s="7"/>
      <c r="IT495" s="7"/>
    </row>
    <row r="496" spans="1:254" s="12" customFormat="1" ht="14.25" customHeight="1" x14ac:dyDescent="0.25">
      <c r="A496" s="36">
        <v>1990</v>
      </c>
      <c r="B496" s="37">
        <v>42999</v>
      </c>
      <c r="C496" s="38" t="s">
        <v>113</v>
      </c>
      <c r="D496" s="39">
        <v>21</v>
      </c>
      <c r="E496" s="39">
        <v>14</v>
      </c>
      <c r="F496" s="39" t="s">
        <v>6</v>
      </c>
      <c r="G496" s="39">
        <v>1</v>
      </c>
      <c r="H496" s="39"/>
      <c r="I496" s="39"/>
      <c r="J496" s="39"/>
      <c r="K496" s="39" t="s">
        <v>16</v>
      </c>
      <c r="L496" s="40" t="s">
        <v>17</v>
      </c>
      <c r="M496" s="40" t="s">
        <v>115</v>
      </c>
      <c r="N496" s="38" t="s">
        <v>171</v>
      </c>
      <c r="O496" s="40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</row>
    <row r="497" spans="1:254" s="12" customFormat="1" ht="14.25" customHeight="1" x14ac:dyDescent="0.25">
      <c r="A497" s="36">
        <v>1990</v>
      </c>
      <c r="B497" s="37">
        <v>43005</v>
      </c>
      <c r="C497" s="38" t="s">
        <v>128</v>
      </c>
      <c r="D497" s="39">
        <v>20</v>
      </c>
      <c r="E497" s="39">
        <v>7</v>
      </c>
      <c r="F497" s="39" t="s">
        <v>6</v>
      </c>
      <c r="G497" s="39">
        <v>1</v>
      </c>
      <c r="H497" s="39"/>
      <c r="I497" s="39"/>
      <c r="J497" s="39"/>
      <c r="K497" s="39" t="s">
        <v>19</v>
      </c>
      <c r="L497" s="40" t="s">
        <v>20</v>
      </c>
      <c r="M497" s="40"/>
      <c r="N497" s="38" t="s">
        <v>171</v>
      </c>
      <c r="O497" s="40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  <c r="IS497" s="7"/>
      <c r="IT497" s="7"/>
    </row>
    <row r="498" spans="1:254" s="12" customFormat="1" ht="14.25" customHeight="1" x14ac:dyDescent="0.25">
      <c r="A498" s="36">
        <v>1990</v>
      </c>
      <c r="B498" s="37">
        <v>43013</v>
      </c>
      <c r="C498" s="38" t="s">
        <v>172</v>
      </c>
      <c r="D498" s="39">
        <v>13</v>
      </c>
      <c r="E498" s="39">
        <v>18</v>
      </c>
      <c r="F498" s="39" t="s">
        <v>7</v>
      </c>
      <c r="G498" s="39"/>
      <c r="H498" s="39">
        <v>1</v>
      </c>
      <c r="I498" s="39"/>
      <c r="J498" s="39"/>
      <c r="K498" s="39" t="s">
        <v>16</v>
      </c>
      <c r="L498" s="40" t="s">
        <v>25</v>
      </c>
      <c r="M498" s="40"/>
      <c r="N498" s="38" t="s">
        <v>171</v>
      </c>
      <c r="O498" s="40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  <c r="IS498" s="7"/>
      <c r="IT498" s="7"/>
    </row>
    <row r="499" spans="1:254" s="12" customFormat="1" ht="14.25" customHeight="1" x14ac:dyDescent="0.25">
      <c r="A499" s="36">
        <v>1990</v>
      </c>
      <c r="B499" s="37">
        <v>43020</v>
      </c>
      <c r="C499" s="38" t="s">
        <v>123</v>
      </c>
      <c r="D499" s="39">
        <v>19</v>
      </c>
      <c r="E499" s="39">
        <v>30</v>
      </c>
      <c r="F499" s="39" t="s">
        <v>7</v>
      </c>
      <c r="G499" s="39"/>
      <c r="H499" s="39">
        <v>1</v>
      </c>
      <c r="I499" s="39"/>
      <c r="J499" s="39"/>
      <c r="K499" s="39" t="s">
        <v>19</v>
      </c>
      <c r="L499" s="40" t="s">
        <v>20</v>
      </c>
      <c r="M499" s="40"/>
      <c r="N499" s="38" t="s">
        <v>171</v>
      </c>
      <c r="O499" s="40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</row>
    <row r="500" spans="1:254" s="12" customFormat="1" ht="14.25" customHeight="1" x14ac:dyDescent="0.25">
      <c r="A500" s="36">
        <v>1990</v>
      </c>
      <c r="B500" s="37">
        <v>43027</v>
      </c>
      <c r="C500" s="38" t="s">
        <v>134</v>
      </c>
      <c r="D500" s="39">
        <v>6</v>
      </c>
      <c r="E500" s="39">
        <v>24</v>
      </c>
      <c r="F500" s="39" t="s">
        <v>7</v>
      </c>
      <c r="G500" s="39"/>
      <c r="H500" s="39">
        <v>1</v>
      </c>
      <c r="I500" s="39"/>
      <c r="J500" s="39"/>
      <c r="K500" s="39" t="s">
        <v>16</v>
      </c>
      <c r="L500" s="40" t="s">
        <v>20</v>
      </c>
      <c r="M500" s="40"/>
      <c r="N500" s="38" t="s">
        <v>171</v>
      </c>
      <c r="O500" s="40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  <c r="IR500" s="7"/>
      <c r="IS500" s="7"/>
      <c r="IT500" s="7"/>
    </row>
    <row r="501" spans="1:254" s="12" customFormat="1" ht="14.25" customHeight="1" x14ac:dyDescent="0.25">
      <c r="A501" s="36">
        <v>1990</v>
      </c>
      <c r="B501" s="37">
        <v>43034</v>
      </c>
      <c r="C501" s="38" t="s">
        <v>170</v>
      </c>
      <c r="D501" s="39">
        <v>12</v>
      </c>
      <c r="E501" s="39">
        <v>29</v>
      </c>
      <c r="F501" s="39" t="s">
        <v>7</v>
      </c>
      <c r="G501" s="39"/>
      <c r="H501" s="39">
        <v>1</v>
      </c>
      <c r="I501" s="39"/>
      <c r="J501" s="39"/>
      <c r="K501" s="39" t="s">
        <v>19</v>
      </c>
      <c r="L501" s="40" t="s">
        <v>20</v>
      </c>
      <c r="M501" s="40"/>
      <c r="N501" s="38" t="s">
        <v>171</v>
      </c>
      <c r="O501" s="40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  <c r="IR501" s="7"/>
      <c r="IS501" s="7"/>
      <c r="IT501" s="7"/>
    </row>
    <row r="502" spans="1:254" s="12" customFormat="1" ht="14.25" customHeight="1" x14ac:dyDescent="0.25">
      <c r="A502" s="36">
        <v>1990</v>
      </c>
      <c r="B502" s="37">
        <v>43041</v>
      </c>
      <c r="C502" s="38" t="s">
        <v>197</v>
      </c>
      <c r="D502" s="39">
        <v>22</v>
      </c>
      <c r="E502" s="39">
        <v>26</v>
      </c>
      <c r="F502" s="39" t="s">
        <v>7</v>
      </c>
      <c r="G502" s="39"/>
      <c r="H502" s="39">
        <v>1</v>
      </c>
      <c r="I502" s="39"/>
      <c r="J502" s="39"/>
      <c r="K502" s="39" t="s">
        <v>16</v>
      </c>
      <c r="L502" s="40" t="s">
        <v>117</v>
      </c>
      <c r="M502" s="40"/>
      <c r="N502" s="38" t="s">
        <v>171</v>
      </c>
      <c r="O502" s="40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  <c r="IR502" s="7"/>
      <c r="IS502" s="7"/>
      <c r="IT502" s="7"/>
    </row>
    <row r="503" spans="1:254" s="12" customFormat="1" ht="14.25" customHeight="1" x14ac:dyDescent="0.25">
      <c r="A503" s="36">
        <v>1990</v>
      </c>
      <c r="B503" s="37">
        <v>43048</v>
      </c>
      <c r="C503" s="38" t="s">
        <v>118</v>
      </c>
      <c r="D503" s="39">
        <v>7</v>
      </c>
      <c r="E503" s="39">
        <v>33</v>
      </c>
      <c r="F503" s="39" t="s">
        <v>7</v>
      </c>
      <c r="G503" s="39"/>
      <c r="H503" s="39">
        <v>1</v>
      </c>
      <c r="I503" s="39"/>
      <c r="J503" s="39"/>
      <c r="K503" s="39" t="s">
        <v>19</v>
      </c>
      <c r="L503" s="40" t="s">
        <v>20</v>
      </c>
      <c r="M503" s="40"/>
      <c r="N503" s="38" t="s">
        <v>171</v>
      </c>
      <c r="O503" s="40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  <c r="IK503" s="7"/>
      <c r="IL503" s="7"/>
      <c r="IM503" s="7"/>
      <c r="IN503" s="7"/>
      <c r="IO503" s="7"/>
      <c r="IP503" s="7"/>
      <c r="IQ503" s="7"/>
      <c r="IR503" s="7"/>
      <c r="IS503" s="7"/>
      <c r="IT503" s="7"/>
    </row>
    <row r="504" spans="1:254" s="12" customFormat="1" ht="14.25" customHeight="1" x14ac:dyDescent="0.25">
      <c r="A504" s="8">
        <v>1991</v>
      </c>
      <c r="B504" s="9">
        <v>42984</v>
      </c>
      <c r="C504" s="10" t="s">
        <v>132</v>
      </c>
      <c r="D504" s="11">
        <v>5</v>
      </c>
      <c r="E504" s="11">
        <v>30</v>
      </c>
      <c r="F504" s="11" t="s">
        <v>7</v>
      </c>
      <c r="G504" s="11"/>
      <c r="H504" s="11">
        <v>1</v>
      </c>
      <c r="I504" s="11"/>
      <c r="J504" s="11"/>
      <c r="K504" s="11" t="s">
        <v>16</v>
      </c>
      <c r="L504" s="12" t="s">
        <v>117</v>
      </c>
      <c r="M504" s="12" t="s">
        <v>152</v>
      </c>
      <c r="N504" s="10" t="s">
        <v>171</v>
      </c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  <c r="IR504" s="7"/>
      <c r="IS504" s="7"/>
      <c r="IT504" s="7"/>
    </row>
    <row r="505" spans="1:254" s="12" customFormat="1" ht="14.25" customHeight="1" x14ac:dyDescent="0.25">
      <c r="A505" s="8">
        <v>1991</v>
      </c>
      <c r="B505" s="9">
        <v>42991</v>
      </c>
      <c r="C505" s="10" t="s">
        <v>200</v>
      </c>
      <c r="D505" s="11">
        <v>14</v>
      </c>
      <c r="E505" s="11">
        <v>0</v>
      </c>
      <c r="F505" s="11" t="s">
        <v>6</v>
      </c>
      <c r="G505" s="11">
        <v>1</v>
      </c>
      <c r="H505" s="11"/>
      <c r="I505" s="11"/>
      <c r="J505" s="11"/>
      <c r="K505" s="11" t="s">
        <v>19</v>
      </c>
      <c r="L505" s="12" t="s">
        <v>20</v>
      </c>
      <c r="N505" s="10" t="s">
        <v>171</v>
      </c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  <c r="IK505" s="7"/>
      <c r="IL505" s="7"/>
      <c r="IM505" s="7"/>
      <c r="IN505" s="7"/>
      <c r="IO505" s="7"/>
      <c r="IP505" s="7"/>
      <c r="IQ505" s="7"/>
      <c r="IR505" s="7"/>
      <c r="IS505" s="7"/>
      <c r="IT505" s="7"/>
    </row>
    <row r="506" spans="1:254" s="12" customFormat="1" ht="14.25" customHeight="1" x14ac:dyDescent="0.25">
      <c r="A506" s="8">
        <v>1991</v>
      </c>
      <c r="B506" s="9">
        <v>42998</v>
      </c>
      <c r="C506" s="10" t="s">
        <v>113</v>
      </c>
      <c r="D506" s="11">
        <v>13</v>
      </c>
      <c r="E506" s="11">
        <v>14</v>
      </c>
      <c r="F506" s="11" t="s">
        <v>7</v>
      </c>
      <c r="G506" s="11"/>
      <c r="H506" s="11">
        <v>1</v>
      </c>
      <c r="I506" s="11"/>
      <c r="J506" s="11"/>
      <c r="K506" s="11" t="s">
        <v>19</v>
      </c>
      <c r="L506" s="12" t="s">
        <v>20</v>
      </c>
      <c r="N506" s="10" t="s">
        <v>171</v>
      </c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/>
      <c r="IM506" s="7"/>
      <c r="IN506" s="7"/>
      <c r="IO506" s="7"/>
      <c r="IP506" s="7"/>
      <c r="IQ506" s="7"/>
      <c r="IR506" s="7"/>
      <c r="IS506" s="7"/>
      <c r="IT506" s="7"/>
    </row>
    <row r="507" spans="1:254" s="12" customFormat="1" ht="14.25" customHeight="1" x14ac:dyDescent="0.25">
      <c r="A507" s="8">
        <v>1991</v>
      </c>
      <c r="B507" s="9">
        <v>43005</v>
      </c>
      <c r="C507" s="10" t="s">
        <v>128</v>
      </c>
      <c r="D507" s="11">
        <v>7</v>
      </c>
      <c r="E507" s="11">
        <v>12</v>
      </c>
      <c r="F507" s="11" t="s">
        <v>7</v>
      </c>
      <c r="G507" s="11"/>
      <c r="H507" s="11">
        <v>1</v>
      </c>
      <c r="I507" s="11"/>
      <c r="J507" s="11"/>
      <c r="K507" s="11" t="s">
        <v>16</v>
      </c>
      <c r="L507" s="12" t="s">
        <v>20</v>
      </c>
      <c r="N507" s="10" t="s">
        <v>171</v>
      </c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  <c r="IK507" s="7"/>
      <c r="IL507" s="7"/>
      <c r="IM507" s="7"/>
      <c r="IN507" s="7"/>
      <c r="IO507" s="7"/>
      <c r="IP507" s="7"/>
      <c r="IQ507" s="7"/>
      <c r="IR507" s="7"/>
      <c r="IS507" s="7"/>
      <c r="IT507" s="7"/>
    </row>
    <row r="508" spans="1:254" s="12" customFormat="1" ht="14.25" customHeight="1" x14ac:dyDescent="0.25">
      <c r="A508" s="8">
        <v>1991</v>
      </c>
      <c r="B508" s="9">
        <v>43012</v>
      </c>
      <c r="C508" s="10" t="s">
        <v>172</v>
      </c>
      <c r="D508" s="11">
        <v>7</v>
      </c>
      <c r="E508" s="11">
        <v>42</v>
      </c>
      <c r="F508" s="11" t="s">
        <v>7</v>
      </c>
      <c r="G508" s="11"/>
      <c r="H508" s="11">
        <v>1</v>
      </c>
      <c r="I508" s="11"/>
      <c r="J508" s="11"/>
      <c r="K508" s="11" t="s">
        <v>19</v>
      </c>
      <c r="L508" s="12" t="s">
        <v>20</v>
      </c>
      <c r="N508" s="10" t="s">
        <v>171</v>
      </c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  <c r="IR508" s="7"/>
      <c r="IS508" s="7"/>
      <c r="IT508" s="7"/>
    </row>
    <row r="509" spans="1:254" s="12" customFormat="1" ht="14.25" customHeight="1" x14ac:dyDescent="0.25">
      <c r="A509" s="8">
        <v>1991</v>
      </c>
      <c r="B509" s="9">
        <v>43019</v>
      </c>
      <c r="C509" s="10" t="s">
        <v>123</v>
      </c>
      <c r="D509" s="11">
        <v>6</v>
      </c>
      <c r="E509" s="11">
        <v>35</v>
      </c>
      <c r="F509" s="11" t="s">
        <v>7</v>
      </c>
      <c r="G509" s="11"/>
      <c r="H509" s="11">
        <v>1</v>
      </c>
      <c r="I509" s="11"/>
      <c r="J509" s="11"/>
      <c r="K509" s="11" t="s">
        <v>16</v>
      </c>
      <c r="L509" s="12" t="s">
        <v>81</v>
      </c>
      <c r="N509" s="10" t="s">
        <v>171</v>
      </c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  <c r="IP509" s="7"/>
      <c r="IQ509" s="7"/>
      <c r="IR509" s="7"/>
      <c r="IS509" s="7"/>
      <c r="IT509" s="7"/>
    </row>
    <row r="510" spans="1:254" s="12" customFormat="1" ht="14.25" customHeight="1" x14ac:dyDescent="0.25">
      <c r="A510" s="8">
        <v>1991</v>
      </c>
      <c r="B510" s="9">
        <v>43026</v>
      </c>
      <c r="C510" s="10" t="s">
        <v>134</v>
      </c>
      <c r="D510" s="11">
        <v>7</v>
      </c>
      <c r="E510" s="11">
        <v>23</v>
      </c>
      <c r="F510" s="11" t="s">
        <v>7</v>
      </c>
      <c r="G510" s="11"/>
      <c r="H510" s="11">
        <v>1</v>
      </c>
      <c r="I510" s="11"/>
      <c r="J510" s="11"/>
      <c r="K510" s="11" t="s">
        <v>19</v>
      </c>
      <c r="L510" s="12" t="s">
        <v>20</v>
      </c>
      <c r="N510" s="10" t="s">
        <v>171</v>
      </c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  <c r="IP510" s="7"/>
      <c r="IQ510" s="7"/>
      <c r="IR510" s="7"/>
      <c r="IS510" s="7"/>
      <c r="IT510" s="7"/>
    </row>
    <row r="511" spans="1:254" s="12" customFormat="1" ht="14.25" customHeight="1" x14ac:dyDescent="0.25">
      <c r="A511" s="8">
        <v>1991</v>
      </c>
      <c r="B511" s="9">
        <v>43033</v>
      </c>
      <c r="C511" s="10" t="s">
        <v>170</v>
      </c>
      <c r="D511" s="11">
        <v>0</v>
      </c>
      <c r="E511" s="11">
        <v>29</v>
      </c>
      <c r="F511" s="11" t="s">
        <v>7</v>
      </c>
      <c r="G511" s="11"/>
      <c r="H511" s="11">
        <v>1</v>
      </c>
      <c r="I511" s="11"/>
      <c r="J511" s="11"/>
      <c r="K511" s="11" t="s">
        <v>16</v>
      </c>
      <c r="L511" s="12" t="s">
        <v>20</v>
      </c>
      <c r="N511" s="10" t="s">
        <v>171</v>
      </c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  <c r="IK511" s="7"/>
      <c r="IL511" s="7"/>
      <c r="IM511" s="7"/>
      <c r="IN511" s="7"/>
      <c r="IO511" s="7"/>
      <c r="IP511" s="7"/>
      <c r="IQ511" s="7"/>
      <c r="IR511" s="7"/>
      <c r="IS511" s="7"/>
      <c r="IT511" s="7"/>
    </row>
    <row r="512" spans="1:254" s="12" customFormat="1" ht="14.25" customHeight="1" x14ac:dyDescent="0.25">
      <c r="A512" s="8">
        <v>1991</v>
      </c>
      <c r="B512" s="9">
        <v>43040</v>
      </c>
      <c r="C512" s="10" t="s">
        <v>197</v>
      </c>
      <c r="D512" s="11">
        <v>3</v>
      </c>
      <c r="E512" s="11">
        <v>34</v>
      </c>
      <c r="F512" s="11" t="s">
        <v>7</v>
      </c>
      <c r="G512" s="11"/>
      <c r="H512" s="11">
        <v>1</v>
      </c>
      <c r="I512" s="11"/>
      <c r="J512" s="11"/>
      <c r="K512" s="11" t="s">
        <v>19</v>
      </c>
      <c r="L512" s="12" t="s">
        <v>20</v>
      </c>
      <c r="N512" s="10" t="s">
        <v>171</v>
      </c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  <c r="IR512" s="7"/>
      <c r="IS512" s="7"/>
      <c r="IT512" s="7"/>
    </row>
    <row r="513" spans="1:254" s="12" customFormat="1" ht="14.25" customHeight="1" x14ac:dyDescent="0.25">
      <c r="A513" s="8">
        <v>1991</v>
      </c>
      <c r="B513" s="9">
        <v>43047</v>
      </c>
      <c r="C513" s="10" t="s">
        <v>118</v>
      </c>
      <c r="D513" s="11">
        <v>14</v>
      </c>
      <c r="E513" s="11">
        <v>0</v>
      </c>
      <c r="F513" s="11" t="s">
        <v>6</v>
      </c>
      <c r="G513" s="11">
        <v>1</v>
      </c>
      <c r="H513" s="11"/>
      <c r="I513" s="11"/>
      <c r="J513" s="11"/>
      <c r="K513" s="11" t="s">
        <v>16</v>
      </c>
      <c r="L513" s="12" t="s">
        <v>20</v>
      </c>
      <c r="N513" s="10" t="s">
        <v>171</v>
      </c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  <c r="IK513" s="7"/>
      <c r="IL513" s="7"/>
      <c r="IM513" s="7"/>
      <c r="IN513" s="7"/>
      <c r="IO513" s="7"/>
      <c r="IP513" s="7"/>
      <c r="IQ513" s="7"/>
      <c r="IR513" s="7"/>
      <c r="IS513" s="7"/>
      <c r="IT513" s="7"/>
    </row>
    <row r="514" spans="1:254" s="12" customFormat="1" ht="14.25" customHeight="1" x14ac:dyDescent="0.25">
      <c r="A514" s="36">
        <v>1992</v>
      </c>
      <c r="B514" s="37">
        <v>42989</v>
      </c>
      <c r="C514" s="38" t="s">
        <v>123</v>
      </c>
      <c r="D514" s="39">
        <v>6</v>
      </c>
      <c r="E514" s="39">
        <v>21</v>
      </c>
      <c r="F514" s="39" t="s">
        <v>7</v>
      </c>
      <c r="G514" s="39"/>
      <c r="H514" s="39">
        <v>1</v>
      </c>
      <c r="I514" s="39"/>
      <c r="J514" s="39"/>
      <c r="K514" s="39" t="s">
        <v>16</v>
      </c>
      <c r="L514" s="40" t="s">
        <v>81</v>
      </c>
      <c r="M514" s="40"/>
      <c r="N514" s="38" t="s">
        <v>171</v>
      </c>
      <c r="O514" s="40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  <c r="IK514" s="7"/>
      <c r="IL514" s="7"/>
      <c r="IM514" s="7"/>
      <c r="IN514" s="7"/>
      <c r="IO514" s="7"/>
      <c r="IP514" s="7"/>
      <c r="IQ514" s="7"/>
      <c r="IR514" s="7"/>
      <c r="IS514" s="7"/>
      <c r="IT514" s="7"/>
    </row>
    <row r="515" spans="1:254" s="12" customFormat="1" ht="14.25" customHeight="1" x14ac:dyDescent="0.25">
      <c r="A515" s="36">
        <v>1992</v>
      </c>
      <c r="B515" s="37">
        <v>42997</v>
      </c>
      <c r="C515" s="38" t="s">
        <v>129</v>
      </c>
      <c r="D515" s="39">
        <v>9</v>
      </c>
      <c r="E515" s="39">
        <v>7</v>
      </c>
      <c r="F515" s="39" t="s">
        <v>6</v>
      </c>
      <c r="G515" s="39">
        <v>1</v>
      </c>
      <c r="H515" s="39"/>
      <c r="I515" s="39"/>
      <c r="J515" s="39"/>
      <c r="K515" s="39" t="s">
        <v>16</v>
      </c>
      <c r="L515" s="40" t="s">
        <v>20</v>
      </c>
      <c r="M515" s="40" t="s">
        <v>146</v>
      </c>
      <c r="N515" s="38" t="s">
        <v>171</v>
      </c>
      <c r="O515" s="40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  <c r="IK515" s="7"/>
      <c r="IL515" s="7"/>
      <c r="IM515" s="7"/>
      <c r="IN515" s="7"/>
      <c r="IO515" s="7"/>
      <c r="IP515" s="7"/>
      <c r="IQ515" s="7"/>
      <c r="IR515" s="7"/>
      <c r="IS515" s="7"/>
      <c r="IT515" s="7"/>
    </row>
    <row r="516" spans="1:254" s="12" customFormat="1" ht="14.25" customHeight="1" x14ac:dyDescent="0.25">
      <c r="A516" s="36">
        <v>1992</v>
      </c>
      <c r="B516" s="37">
        <v>43003</v>
      </c>
      <c r="C516" s="38" t="s">
        <v>173</v>
      </c>
      <c r="D516" s="39">
        <v>6</v>
      </c>
      <c r="E516" s="39">
        <v>7</v>
      </c>
      <c r="F516" s="39" t="s">
        <v>7</v>
      </c>
      <c r="G516" s="39"/>
      <c r="H516" s="39">
        <v>1</v>
      </c>
      <c r="I516" s="39"/>
      <c r="J516" s="39"/>
      <c r="K516" s="39" t="s">
        <v>19</v>
      </c>
      <c r="L516" s="40" t="s">
        <v>20</v>
      </c>
      <c r="M516" s="40"/>
      <c r="N516" s="38" t="s">
        <v>171</v>
      </c>
      <c r="O516" s="40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  <c r="IR516" s="7"/>
      <c r="IS516" s="7"/>
      <c r="IT516" s="7"/>
    </row>
    <row r="517" spans="1:254" s="12" customFormat="1" ht="14.25" customHeight="1" x14ac:dyDescent="0.25">
      <c r="A517" s="36">
        <v>1992</v>
      </c>
      <c r="B517" s="37">
        <v>43010</v>
      </c>
      <c r="C517" s="38" t="s">
        <v>143</v>
      </c>
      <c r="D517" s="39">
        <v>7</v>
      </c>
      <c r="E517" s="39">
        <v>37</v>
      </c>
      <c r="F517" s="39" t="s">
        <v>7</v>
      </c>
      <c r="G517" s="39"/>
      <c r="H517" s="39">
        <v>1</v>
      </c>
      <c r="I517" s="39"/>
      <c r="J517" s="39"/>
      <c r="K517" s="39" t="s">
        <v>19</v>
      </c>
      <c r="L517" s="40" t="s">
        <v>20</v>
      </c>
      <c r="M517" s="40"/>
      <c r="N517" s="38" t="s">
        <v>171</v>
      </c>
      <c r="O517" s="40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/>
      <c r="IM517" s="7"/>
      <c r="IN517" s="7"/>
      <c r="IO517" s="7"/>
      <c r="IP517" s="7"/>
      <c r="IQ517" s="7"/>
      <c r="IR517" s="7"/>
      <c r="IS517" s="7"/>
      <c r="IT517" s="7"/>
    </row>
    <row r="518" spans="1:254" s="12" customFormat="1" ht="14.25" customHeight="1" x14ac:dyDescent="0.25">
      <c r="A518" s="36">
        <v>1992</v>
      </c>
      <c r="B518" s="37">
        <v>43018</v>
      </c>
      <c r="C518" s="38" t="s">
        <v>134</v>
      </c>
      <c r="D518" s="39">
        <v>21</v>
      </c>
      <c r="E518" s="39">
        <v>27</v>
      </c>
      <c r="F518" s="39" t="s">
        <v>7</v>
      </c>
      <c r="G518" s="39"/>
      <c r="H518" s="39">
        <v>1</v>
      </c>
      <c r="I518" s="39"/>
      <c r="J518" s="39"/>
      <c r="K518" s="39" t="s">
        <v>16</v>
      </c>
      <c r="L518" s="40" t="s">
        <v>20</v>
      </c>
      <c r="M518" s="40"/>
      <c r="N518" s="38" t="s">
        <v>171</v>
      </c>
      <c r="O518" s="40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/>
      <c r="IM518" s="7"/>
      <c r="IN518" s="7"/>
      <c r="IO518" s="7"/>
      <c r="IP518" s="7"/>
      <c r="IQ518" s="7"/>
      <c r="IR518" s="7"/>
      <c r="IS518" s="7"/>
      <c r="IT518" s="7"/>
    </row>
    <row r="519" spans="1:254" s="12" customFormat="1" ht="14.25" customHeight="1" x14ac:dyDescent="0.25">
      <c r="A519" s="36">
        <v>1992</v>
      </c>
      <c r="B519" s="37">
        <v>43024</v>
      </c>
      <c r="C519" s="38" t="s">
        <v>170</v>
      </c>
      <c r="D519" s="39">
        <v>6</v>
      </c>
      <c r="E519" s="39">
        <v>21</v>
      </c>
      <c r="F519" s="39" t="s">
        <v>7</v>
      </c>
      <c r="G519" s="39"/>
      <c r="H519" s="39">
        <v>1</v>
      </c>
      <c r="I519" s="39"/>
      <c r="J519" s="39"/>
      <c r="K519" s="39" t="s">
        <v>19</v>
      </c>
      <c r="L519" s="40" t="s">
        <v>20</v>
      </c>
      <c r="M519" s="40"/>
      <c r="N519" s="38" t="s">
        <v>171</v>
      </c>
      <c r="O519" s="40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  <c r="IR519" s="7"/>
      <c r="IS519" s="7"/>
      <c r="IT519" s="7"/>
    </row>
    <row r="520" spans="1:254" s="12" customFormat="1" ht="14.25" customHeight="1" x14ac:dyDescent="0.25">
      <c r="A520" s="36">
        <v>1992</v>
      </c>
      <c r="B520" s="37">
        <v>43031</v>
      </c>
      <c r="C520" s="38" t="s">
        <v>200</v>
      </c>
      <c r="D520" s="39">
        <v>3</v>
      </c>
      <c r="E520" s="39">
        <v>0</v>
      </c>
      <c r="F520" s="39" t="s">
        <v>6</v>
      </c>
      <c r="G520" s="39">
        <v>1</v>
      </c>
      <c r="H520" s="39"/>
      <c r="I520" s="39"/>
      <c r="J520" s="39"/>
      <c r="K520" s="39" t="s">
        <v>16</v>
      </c>
      <c r="L520" s="40" t="s">
        <v>81</v>
      </c>
      <c r="M520" s="40" t="s">
        <v>82</v>
      </c>
      <c r="N520" s="38" t="s">
        <v>171</v>
      </c>
      <c r="O520" s="40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  <c r="IK520" s="7"/>
      <c r="IL520" s="7"/>
      <c r="IM520" s="7"/>
      <c r="IN520" s="7"/>
      <c r="IO520" s="7"/>
      <c r="IP520" s="7"/>
      <c r="IQ520" s="7"/>
      <c r="IR520" s="7"/>
      <c r="IS520" s="7"/>
      <c r="IT520" s="7"/>
    </row>
    <row r="521" spans="1:254" s="12" customFormat="1" ht="14.25" customHeight="1" x14ac:dyDescent="0.25">
      <c r="A521" s="36">
        <v>1992</v>
      </c>
      <c r="B521" s="37">
        <v>43038</v>
      </c>
      <c r="C521" s="38" t="s">
        <v>128</v>
      </c>
      <c r="D521" s="39">
        <v>12</v>
      </c>
      <c r="E521" s="39">
        <v>0</v>
      </c>
      <c r="F521" s="39" t="s">
        <v>6</v>
      </c>
      <c r="G521" s="39">
        <v>1</v>
      </c>
      <c r="H521" s="39"/>
      <c r="I521" s="39"/>
      <c r="J521" s="39"/>
      <c r="K521" s="39" t="s">
        <v>19</v>
      </c>
      <c r="L521" s="40" t="s">
        <v>20</v>
      </c>
      <c r="M521" s="40"/>
      <c r="N521" s="38" t="s">
        <v>171</v>
      </c>
      <c r="O521" s="40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</row>
    <row r="522" spans="1:254" s="12" customFormat="1" ht="14.25" customHeight="1" x14ac:dyDescent="0.25">
      <c r="A522" s="36">
        <v>1992</v>
      </c>
      <c r="B522" s="37">
        <v>43045</v>
      </c>
      <c r="C522" s="38" t="s">
        <v>197</v>
      </c>
      <c r="D522" s="39">
        <v>7</v>
      </c>
      <c r="E522" s="39">
        <v>14</v>
      </c>
      <c r="F522" s="39" t="s">
        <v>7</v>
      </c>
      <c r="G522" s="39"/>
      <c r="H522" s="39">
        <v>1</v>
      </c>
      <c r="I522" s="39"/>
      <c r="J522" s="39"/>
      <c r="K522" s="39" t="s">
        <v>16</v>
      </c>
      <c r="L522" s="40" t="s">
        <v>117</v>
      </c>
      <c r="M522" s="40"/>
      <c r="N522" s="38" t="s">
        <v>171</v>
      </c>
      <c r="O522" s="40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  <c r="IR522" s="7"/>
      <c r="IS522" s="7"/>
      <c r="IT522" s="7"/>
    </row>
    <row r="523" spans="1:254" s="12" customFormat="1" ht="14.25" customHeight="1" x14ac:dyDescent="0.25">
      <c r="A523" s="36">
        <v>1992</v>
      </c>
      <c r="B523" s="37">
        <v>43052</v>
      </c>
      <c r="C523" s="38" t="s">
        <v>118</v>
      </c>
      <c r="D523" s="39">
        <v>24</v>
      </c>
      <c r="E523" s="39">
        <v>3</v>
      </c>
      <c r="F523" s="39" t="s">
        <v>6</v>
      </c>
      <c r="G523" s="39">
        <v>1</v>
      </c>
      <c r="H523" s="39"/>
      <c r="I523" s="39"/>
      <c r="J523" s="39"/>
      <c r="K523" s="39" t="s">
        <v>19</v>
      </c>
      <c r="L523" s="40" t="s">
        <v>20</v>
      </c>
      <c r="M523" s="40"/>
      <c r="N523" s="38" t="s">
        <v>171</v>
      </c>
      <c r="O523" s="40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  <c r="IK523" s="7"/>
      <c r="IL523" s="7"/>
      <c r="IM523" s="7"/>
      <c r="IN523" s="7"/>
      <c r="IO523" s="7"/>
      <c r="IP523" s="7"/>
      <c r="IQ523" s="7"/>
      <c r="IR523" s="7"/>
      <c r="IS523" s="7"/>
      <c r="IT523" s="7"/>
    </row>
    <row r="524" spans="1:254" s="12" customFormat="1" ht="14.25" customHeight="1" x14ac:dyDescent="0.25">
      <c r="A524" s="8">
        <v>1993</v>
      </c>
      <c r="B524" s="9">
        <v>42988</v>
      </c>
      <c r="C524" s="10" t="s">
        <v>123</v>
      </c>
      <c r="D524" s="11">
        <v>20</v>
      </c>
      <c r="E524" s="11">
        <v>27</v>
      </c>
      <c r="F524" s="11" t="s">
        <v>7</v>
      </c>
      <c r="G524" s="11"/>
      <c r="H524" s="11">
        <v>1</v>
      </c>
      <c r="I524" s="11"/>
      <c r="J524" s="11" t="s">
        <v>98</v>
      </c>
      <c r="K524" s="11" t="s">
        <v>19</v>
      </c>
      <c r="L524" s="12" t="s">
        <v>20</v>
      </c>
      <c r="N524" s="10" t="s">
        <v>171</v>
      </c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/>
      <c r="IM524" s="7"/>
      <c r="IN524" s="7"/>
      <c r="IO524" s="7"/>
      <c r="IP524" s="7"/>
      <c r="IQ524" s="7"/>
      <c r="IR524" s="7"/>
      <c r="IS524" s="7"/>
      <c r="IT524" s="7"/>
    </row>
    <row r="525" spans="1:254" s="12" customFormat="1" ht="14.25" customHeight="1" x14ac:dyDescent="0.25">
      <c r="A525" s="8">
        <v>1993</v>
      </c>
      <c r="B525" s="9">
        <v>42996</v>
      </c>
      <c r="C525" s="10" t="s">
        <v>129</v>
      </c>
      <c r="D525" s="11">
        <v>13</v>
      </c>
      <c r="E525" s="11">
        <v>7</v>
      </c>
      <c r="F525" s="11" t="s">
        <v>6</v>
      </c>
      <c r="G525" s="11">
        <v>1</v>
      </c>
      <c r="H525" s="11"/>
      <c r="I525" s="11"/>
      <c r="J525" s="11"/>
      <c r="K525" s="11" t="s">
        <v>19</v>
      </c>
      <c r="L525" s="12" t="s">
        <v>20</v>
      </c>
      <c r="N525" s="10" t="s">
        <v>171</v>
      </c>
      <c r="O525" s="12" t="s">
        <v>122</v>
      </c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/>
      <c r="IM525" s="7"/>
      <c r="IN525" s="7"/>
      <c r="IO525" s="7"/>
      <c r="IP525" s="7"/>
      <c r="IQ525" s="7"/>
      <c r="IR525" s="7"/>
      <c r="IS525" s="7"/>
      <c r="IT525" s="7"/>
    </row>
    <row r="526" spans="1:254" s="12" customFormat="1" ht="14.25" customHeight="1" x14ac:dyDescent="0.25">
      <c r="A526" s="8">
        <v>1993</v>
      </c>
      <c r="B526" s="9">
        <v>43001</v>
      </c>
      <c r="C526" s="10" t="s">
        <v>173</v>
      </c>
      <c r="D526" s="11">
        <v>20</v>
      </c>
      <c r="E526" s="11">
        <v>39</v>
      </c>
      <c r="F526" s="11" t="s">
        <v>7</v>
      </c>
      <c r="G526" s="11"/>
      <c r="H526" s="11">
        <v>1</v>
      </c>
      <c r="I526" s="11"/>
      <c r="J526" s="11"/>
      <c r="K526" s="11" t="s">
        <v>16</v>
      </c>
      <c r="L526" s="12" t="s">
        <v>173</v>
      </c>
      <c r="N526" s="10" t="s">
        <v>171</v>
      </c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  <c r="IS526" s="7"/>
      <c r="IT526" s="7"/>
    </row>
    <row r="527" spans="1:254" s="12" customFormat="1" ht="14.25" customHeight="1" x14ac:dyDescent="0.25">
      <c r="A527" s="8">
        <v>1993</v>
      </c>
      <c r="B527" s="9">
        <v>43009</v>
      </c>
      <c r="C527" s="10" t="s">
        <v>143</v>
      </c>
      <c r="D527" s="11">
        <v>0</v>
      </c>
      <c r="E527" s="11">
        <v>38</v>
      </c>
      <c r="F527" s="11" t="s">
        <v>7</v>
      </c>
      <c r="G527" s="11"/>
      <c r="H527" s="11">
        <v>1</v>
      </c>
      <c r="I527" s="11"/>
      <c r="J527" s="11"/>
      <c r="K527" s="11" t="s">
        <v>16</v>
      </c>
      <c r="L527" s="12" t="s">
        <v>144</v>
      </c>
      <c r="M527" s="12" t="s">
        <v>145</v>
      </c>
      <c r="N527" s="10" t="s">
        <v>171</v>
      </c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  <c r="IS527" s="7"/>
      <c r="IT527" s="7"/>
    </row>
    <row r="528" spans="1:254" s="12" customFormat="1" ht="14.25" customHeight="1" x14ac:dyDescent="0.25">
      <c r="A528" s="8">
        <v>1993</v>
      </c>
      <c r="B528" s="9">
        <v>43016</v>
      </c>
      <c r="C528" s="10" t="s">
        <v>134</v>
      </c>
      <c r="D528" s="11">
        <v>6</v>
      </c>
      <c r="E528" s="11">
        <v>32</v>
      </c>
      <c r="F528" s="11" t="s">
        <v>7</v>
      </c>
      <c r="G528" s="11"/>
      <c r="H528" s="11">
        <v>1</v>
      </c>
      <c r="I528" s="11"/>
      <c r="J528" s="11"/>
      <c r="K528" s="11" t="s">
        <v>19</v>
      </c>
      <c r="L528" s="12" t="s">
        <v>20</v>
      </c>
      <c r="N528" s="10" t="s">
        <v>171</v>
      </c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  <c r="IR528" s="7"/>
      <c r="IS528" s="7"/>
      <c r="IT528" s="7"/>
    </row>
    <row r="529" spans="1:254" s="12" customFormat="1" ht="14.25" customHeight="1" x14ac:dyDescent="0.25">
      <c r="A529" s="8">
        <v>1993</v>
      </c>
      <c r="B529" s="9">
        <v>43023</v>
      </c>
      <c r="C529" s="10" t="s">
        <v>170</v>
      </c>
      <c r="D529" s="11">
        <v>10</v>
      </c>
      <c r="E529" s="11">
        <v>42</v>
      </c>
      <c r="F529" s="11" t="s">
        <v>7</v>
      </c>
      <c r="G529" s="11"/>
      <c r="H529" s="11">
        <v>1</v>
      </c>
      <c r="I529" s="11"/>
      <c r="J529" s="11"/>
      <c r="K529" s="11" t="s">
        <v>16</v>
      </c>
      <c r="L529" s="12" t="s">
        <v>20</v>
      </c>
      <c r="N529" s="10" t="s">
        <v>171</v>
      </c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  <c r="IK529" s="7"/>
      <c r="IL529" s="7"/>
      <c r="IM529" s="7"/>
      <c r="IN529" s="7"/>
      <c r="IO529" s="7"/>
      <c r="IP529" s="7"/>
      <c r="IQ529" s="7"/>
      <c r="IR529" s="7"/>
      <c r="IS529" s="7"/>
      <c r="IT529" s="7"/>
    </row>
    <row r="530" spans="1:254" s="12" customFormat="1" ht="14.25" customHeight="1" x14ac:dyDescent="0.25">
      <c r="A530" s="8">
        <v>1993</v>
      </c>
      <c r="B530" s="9">
        <v>43030</v>
      </c>
      <c r="C530" s="10" t="s">
        <v>200</v>
      </c>
      <c r="D530" s="11">
        <v>20</v>
      </c>
      <c r="E530" s="11">
        <v>41</v>
      </c>
      <c r="F530" s="11" t="s">
        <v>7</v>
      </c>
      <c r="G530" s="11"/>
      <c r="H530" s="11">
        <v>1</v>
      </c>
      <c r="I530" s="11"/>
      <c r="J530" s="11"/>
      <c r="K530" s="11" t="s">
        <v>19</v>
      </c>
      <c r="L530" s="12" t="s">
        <v>20</v>
      </c>
      <c r="N530" s="10" t="s">
        <v>171</v>
      </c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  <c r="IS530" s="7"/>
      <c r="IT530" s="7"/>
    </row>
    <row r="531" spans="1:254" s="12" customFormat="1" ht="14.25" customHeight="1" x14ac:dyDescent="0.25">
      <c r="A531" s="8">
        <v>1993</v>
      </c>
      <c r="B531" s="9">
        <v>43037</v>
      </c>
      <c r="C531" s="10" t="s">
        <v>128</v>
      </c>
      <c r="D531" s="11">
        <v>13</v>
      </c>
      <c r="E531" s="11">
        <v>14</v>
      </c>
      <c r="F531" s="11" t="s">
        <v>7</v>
      </c>
      <c r="G531" s="11"/>
      <c r="H531" s="11">
        <v>1</v>
      </c>
      <c r="I531" s="11"/>
      <c r="J531" s="11"/>
      <c r="K531" s="11" t="s">
        <v>16</v>
      </c>
      <c r="L531" s="12" t="s">
        <v>20</v>
      </c>
      <c r="N531" s="10" t="s">
        <v>171</v>
      </c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  <c r="IK531" s="7"/>
      <c r="IL531" s="7"/>
      <c r="IM531" s="7"/>
      <c r="IN531" s="7"/>
      <c r="IO531" s="7"/>
      <c r="IP531" s="7"/>
      <c r="IQ531" s="7"/>
      <c r="IR531" s="7"/>
      <c r="IS531" s="7"/>
      <c r="IT531" s="7"/>
    </row>
    <row r="532" spans="1:254" s="12" customFormat="1" ht="14.25" customHeight="1" x14ac:dyDescent="0.25">
      <c r="A532" s="8">
        <v>1993</v>
      </c>
      <c r="B532" s="9">
        <v>43044</v>
      </c>
      <c r="C532" s="10" t="s">
        <v>197</v>
      </c>
      <c r="D532" s="11">
        <v>0</v>
      </c>
      <c r="E532" s="11">
        <v>35</v>
      </c>
      <c r="F532" s="11" t="s">
        <v>7</v>
      </c>
      <c r="G532" s="11"/>
      <c r="H532" s="11">
        <v>1</v>
      </c>
      <c r="I532" s="11"/>
      <c r="J532" s="11"/>
      <c r="K532" s="11" t="s">
        <v>19</v>
      </c>
      <c r="L532" s="12" t="s">
        <v>20</v>
      </c>
      <c r="N532" s="10" t="s">
        <v>171</v>
      </c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  <c r="IK532" s="7"/>
      <c r="IL532" s="7"/>
      <c r="IM532" s="7"/>
      <c r="IN532" s="7"/>
      <c r="IO532" s="7"/>
      <c r="IP532" s="7"/>
      <c r="IQ532" s="7"/>
      <c r="IR532" s="7"/>
      <c r="IS532" s="7"/>
      <c r="IT532" s="7"/>
    </row>
    <row r="533" spans="1:254" s="12" customFormat="1" ht="14.25" customHeight="1" x14ac:dyDescent="0.25">
      <c r="A533" s="8">
        <v>1993</v>
      </c>
      <c r="B533" s="9">
        <v>43051</v>
      </c>
      <c r="C533" s="10" t="s">
        <v>118</v>
      </c>
      <c r="D533" s="11">
        <v>24</v>
      </c>
      <c r="E533" s="11">
        <v>30</v>
      </c>
      <c r="F533" s="11" t="s">
        <v>7</v>
      </c>
      <c r="G533" s="11"/>
      <c r="H533" s="11">
        <v>1</v>
      </c>
      <c r="I533" s="11"/>
      <c r="J533" s="11"/>
      <c r="K533" s="11" t="s">
        <v>16</v>
      </c>
      <c r="L533" s="12" t="s">
        <v>20</v>
      </c>
      <c r="N533" s="10" t="s">
        <v>171</v>
      </c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  <c r="IK533" s="7"/>
      <c r="IL533" s="7"/>
      <c r="IM533" s="7"/>
      <c r="IN533" s="7"/>
      <c r="IO533" s="7"/>
      <c r="IP533" s="7"/>
      <c r="IQ533" s="7"/>
      <c r="IR533" s="7"/>
      <c r="IS533" s="7"/>
      <c r="IT533" s="7"/>
    </row>
    <row r="534" spans="1:254" s="12" customFormat="1" ht="14.25" customHeight="1" x14ac:dyDescent="0.25">
      <c r="A534" s="36">
        <v>1994</v>
      </c>
      <c r="B534" s="37">
        <v>42987</v>
      </c>
      <c r="C534" s="38" t="s">
        <v>15</v>
      </c>
      <c r="D534" s="39">
        <v>8</v>
      </c>
      <c r="E534" s="39">
        <v>31</v>
      </c>
      <c r="F534" s="39" t="s">
        <v>7</v>
      </c>
      <c r="G534" s="39"/>
      <c r="H534" s="39">
        <v>1</v>
      </c>
      <c r="I534" s="39"/>
      <c r="J534" s="39"/>
      <c r="K534" s="39" t="s">
        <v>16</v>
      </c>
      <c r="L534" s="40" t="s">
        <v>15</v>
      </c>
      <c r="M534" s="40"/>
      <c r="N534" s="38" t="s">
        <v>175</v>
      </c>
      <c r="O534" s="40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  <c r="IR534" s="7"/>
      <c r="IS534" s="7"/>
      <c r="IT534" s="7"/>
    </row>
    <row r="535" spans="1:254" s="12" customFormat="1" ht="14.25" customHeight="1" x14ac:dyDescent="0.25">
      <c r="A535" s="36">
        <v>1994</v>
      </c>
      <c r="B535" s="37">
        <v>42994</v>
      </c>
      <c r="C535" s="38" t="s">
        <v>197</v>
      </c>
      <c r="D535" s="39">
        <v>6</v>
      </c>
      <c r="E535" s="39">
        <v>28</v>
      </c>
      <c r="F535" s="39" t="s">
        <v>7</v>
      </c>
      <c r="G535" s="39"/>
      <c r="H535" s="39">
        <v>1</v>
      </c>
      <c r="I535" s="39"/>
      <c r="J535" s="39"/>
      <c r="K535" s="39" t="s">
        <v>16</v>
      </c>
      <c r="L535" s="40" t="s">
        <v>117</v>
      </c>
      <c r="M535" s="40"/>
      <c r="N535" s="38" t="s">
        <v>175</v>
      </c>
      <c r="O535" s="40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  <c r="IR535" s="7"/>
      <c r="IS535" s="7"/>
      <c r="IT535" s="7"/>
    </row>
    <row r="536" spans="1:254" s="12" customFormat="1" ht="14.25" customHeight="1" x14ac:dyDescent="0.25">
      <c r="A536" s="36">
        <v>1994</v>
      </c>
      <c r="B536" s="37">
        <v>43001</v>
      </c>
      <c r="C536" s="38" t="s">
        <v>102</v>
      </c>
      <c r="D536" s="39">
        <v>2</v>
      </c>
      <c r="E536" s="39">
        <v>6</v>
      </c>
      <c r="F536" s="39" t="s">
        <v>7</v>
      </c>
      <c r="G536" s="39"/>
      <c r="H536" s="39">
        <v>1</v>
      </c>
      <c r="I536" s="39"/>
      <c r="J536" s="39"/>
      <c r="K536" s="39" t="s">
        <v>19</v>
      </c>
      <c r="L536" s="40" t="s">
        <v>20</v>
      </c>
      <c r="M536" s="40"/>
      <c r="N536" s="38" t="s">
        <v>175</v>
      </c>
      <c r="O536" s="40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  <c r="IK536" s="7"/>
      <c r="IL536" s="7"/>
      <c r="IM536" s="7"/>
      <c r="IN536" s="7"/>
      <c r="IO536" s="7"/>
      <c r="IP536" s="7"/>
      <c r="IQ536" s="7"/>
      <c r="IR536" s="7"/>
      <c r="IS536" s="7"/>
      <c r="IT536" s="7"/>
    </row>
    <row r="537" spans="1:254" s="12" customFormat="1" ht="14.25" customHeight="1" x14ac:dyDescent="0.25">
      <c r="A537" s="36">
        <v>1994</v>
      </c>
      <c r="B537" s="37">
        <v>43008</v>
      </c>
      <c r="C537" s="38" t="s">
        <v>123</v>
      </c>
      <c r="D537" s="39">
        <v>0</v>
      </c>
      <c r="E537" s="39">
        <v>12</v>
      </c>
      <c r="F537" s="39" t="s">
        <v>7</v>
      </c>
      <c r="G537" s="39"/>
      <c r="H537" s="39">
        <v>1</v>
      </c>
      <c r="I537" s="39"/>
      <c r="J537" s="39"/>
      <c r="K537" s="39" t="s">
        <v>16</v>
      </c>
      <c r="L537" s="40" t="s">
        <v>81</v>
      </c>
      <c r="M537" s="40"/>
      <c r="N537" s="38" t="s">
        <v>175</v>
      </c>
      <c r="O537" s="40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  <c r="IK537" s="7"/>
      <c r="IL537" s="7"/>
      <c r="IM537" s="7"/>
      <c r="IN537" s="7"/>
      <c r="IO537" s="7"/>
      <c r="IP537" s="7"/>
      <c r="IQ537" s="7"/>
      <c r="IR537" s="7"/>
      <c r="IS537" s="7"/>
      <c r="IT537" s="7"/>
    </row>
    <row r="538" spans="1:254" s="12" customFormat="1" ht="14.25" customHeight="1" x14ac:dyDescent="0.25">
      <c r="A538" s="36">
        <v>1994</v>
      </c>
      <c r="B538" s="37">
        <v>43015</v>
      </c>
      <c r="C538" s="38" t="s">
        <v>118</v>
      </c>
      <c r="D538" s="39">
        <v>15</v>
      </c>
      <c r="E538" s="39">
        <v>9</v>
      </c>
      <c r="F538" s="39" t="s">
        <v>6</v>
      </c>
      <c r="G538" s="39">
        <v>1</v>
      </c>
      <c r="H538" s="39"/>
      <c r="I538" s="39"/>
      <c r="J538" s="39"/>
      <c r="K538" s="39" t="s">
        <v>19</v>
      </c>
      <c r="L538" s="40" t="s">
        <v>20</v>
      </c>
      <c r="M538" s="40"/>
      <c r="N538" s="38" t="s">
        <v>175</v>
      </c>
      <c r="O538" s="40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  <c r="IK538" s="7"/>
      <c r="IL538" s="7"/>
      <c r="IM538" s="7"/>
      <c r="IN538" s="7"/>
      <c r="IO538" s="7"/>
      <c r="IP538" s="7"/>
      <c r="IQ538" s="7"/>
      <c r="IR538" s="7"/>
      <c r="IS538" s="7"/>
      <c r="IT538" s="7"/>
    </row>
    <row r="539" spans="1:254" s="12" customFormat="1" ht="14.25" customHeight="1" x14ac:dyDescent="0.25">
      <c r="A539" s="36">
        <v>1994</v>
      </c>
      <c r="B539" s="37">
        <v>43022</v>
      </c>
      <c r="C539" s="38" t="s">
        <v>25</v>
      </c>
      <c r="D539" s="39">
        <v>14</v>
      </c>
      <c r="E539" s="39">
        <v>27</v>
      </c>
      <c r="F539" s="39" t="s">
        <v>7</v>
      </c>
      <c r="G539" s="39"/>
      <c r="H539" s="39">
        <v>1</v>
      </c>
      <c r="I539" s="39"/>
      <c r="J539" s="39"/>
      <c r="K539" s="39" t="s">
        <v>19</v>
      </c>
      <c r="L539" s="40" t="s">
        <v>20</v>
      </c>
      <c r="M539" s="40"/>
      <c r="N539" s="38" t="s">
        <v>175</v>
      </c>
      <c r="O539" s="40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  <c r="IK539" s="7"/>
      <c r="IL539" s="7"/>
      <c r="IM539" s="7"/>
      <c r="IN539" s="7"/>
      <c r="IO539" s="7"/>
      <c r="IP539" s="7"/>
      <c r="IQ539" s="7"/>
      <c r="IR539" s="7"/>
      <c r="IS539" s="7"/>
      <c r="IT539" s="7"/>
    </row>
    <row r="540" spans="1:254" s="12" customFormat="1" ht="14.25" customHeight="1" x14ac:dyDescent="0.25">
      <c r="A540" s="36">
        <v>1994</v>
      </c>
      <c r="B540" s="37">
        <v>43029</v>
      </c>
      <c r="C540" s="38" t="s">
        <v>200</v>
      </c>
      <c r="D540" s="39">
        <v>15</v>
      </c>
      <c r="E540" s="39">
        <v>13</v>
      </c>
      <c r="F540" s="39" t="s">
        <v>6</v>
      </c>
      <c r="G540" s="39">
        <v>1</v>
      </c>
      <c r="H540" s="39"/>
      <c r="I540" s="39"/>
      <c r="J540" s="39"/>
      <c r="K540" s="39" t="s">
        <v>16</v>
      </c>
      <c r="L540" s="40" t="s">
        <v>81</v>
      </c>
      <c r="M540" s="40" t="s">
        <v>82</v>
      </c>
      <c r="N540" s="38" t="s">
        <v>175</v>
      </c>
      <c r="O540" s="40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  <c r="IK540" s="7"/>
      <c r="IL540" s="7"/>
      <c r="IM540" s="7"/>
      <c r="IN540" s="7"/>
      <c r="IO540" s="7"/>
      <c r="IP540" s="7"/>
      <c r="IQ540" s="7"/>
      <c r="IR540" s="7"/>
      <c r="IS540" s="7"/>
      <c r="IT540" s="7"/>
    </row>
    <row r="541" spans="1:254" s="12" customFormat="1" ht="14.25" customHeight="1" x14ac:dyDescent="0.25">
      <c r="A541" s="36">
        <v>1994</v>
      </c>
      <c r="B541" s="37">
        <v>43036</v>
      </c>
      <c r="C541" s="38" t="s">
        <v>177</v>
      </c>
      <c r="D541" s="39">
        <v>7</v>
      </c>
      <c r="E541" s="39">
        <v>3</v>
      </c>
      <c r="F541" s="39" t="s">
        <v>6</v>
      </c>
      <c r="G541" s="39">
        <v>1</v>
      </c>
      <c r="H541" s="39"/>
      <c r="I541" s="39"/>
      <c r="J541" s="39"/>
      <c r="K541" s="39" t="s">
        <v>19</v>
      </c>
      <c r="L541" s="40" t="s">
        <v>20</v>
      </c>
      <c r="M541" s="40"/>
      <c r="N541" s="38" t="s">
        <v>175</v>
      </c>
      <c r="O541" s="40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  <c r="IK541" s="7"/>
      <c r="IL541" s="7"/>
      <c r="IM541" s="7"/>
      <c r="IN541" s="7"/>
      <c r="IO541" s="7"/>
      <c r="IP541" s="7"/>
      <c r="IQ541" s="7"/>
      <c r="IR541" s="7"/>
      <c r="IS541" s="7"/>
      <c r="IT541" s="7"/>
    </row>
    <row r="542" spans="1:254" s="12" customFormat="1" ht="14.25" customHeight="1" x14ac:dyDescent="0.25">
      <c r="A542" s="36">
        <v>1994</v>
      </c>
      <c r="B542" s="37">
        <v>43043</v>
      </c>
      <c r="C542" s="38" t="s">
        <v>113</v>
      </c>
      <c r="D542" s="39">
        <v>0</v>
      </c>
      <c r="E542" s="39">
        <v>18</v>
      </c>
      <c r="F542" s="39" t="s">
        <v>7</v>
      </c>
      <c r="G542" s="39"/>
      <c r="H542" s="39">
        <v>1</v>
      </c>
      <c r="I542" s="39"/>
      <c r="J542" s="39"/>
      <c r="K542" s="39" t="s">
        <v>16</v>
      </c>
      <c r="L542" s="40" t="s">
        <v>17</v>
      </c>
      <c r="M542" s="40" t="s">
        <v>115</v>
      </c>
      <c r="N542" s="38" t="s">
        <v>175</v>
      </c>
      <c r="O542" s="40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  <c r="IK542" s="7"/>
      <c r="IL542" s="7"/>
      <c r="IM542" s="7"/>
      <c r="IN542" s="7"/>
      <c r="IO542" s="7"/>
      <c r="IP542" s="7"/>
      <c r="IQ542" s="7"/>
      <c r="IR542" s="7"/>
      <c r="IS542" s="7"/>
      <c r="IT542" s="7"/>
    </row>
    <row r="543" spans="1:254" s="12" customFormat="1" ht="14.25" customHeight="1" x14ac:dyDescent="0.25">
      <c r="A543" s="36">
        <v>1994</v>
      </c>
      <c r="B543" s="37">
        <v>43050</v>
      </c>
      <c r="C543" s="38" t="s">
        <v>170</v>
      </c>
      <c r="D543" s="39">
        <v>0</v>
      </c>
      <c r="E543" s="39">
        <v>32</v>
      </c>
      <c r="F543" s="39" t="s">
        <v>7</v>
      </c>
      <c r="G543" s="39"/>
      <c r="H543" s="39">
        <v>1</v>
      </c>
      <c r="I543" s="39"/>
      <c r="J543" s="39"/>
      <c r="K543" s="39" t="s">
        <v>19</v>
      </c>
      <c r="L543" s="40" t="s">
        <v>20</v>
      </c>
      <c r="M543" s="40"/>
      <c r="N543" s="38" t="s">
        <v>175</v>
      </c>
      <c r="O543" s="40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/>
      <c r="IM543" s="7"/>
      <c r="IN543" s="7"/>
      <c r="IO543" s="7"/>
      <c r="IP543" s="7"/>
      <c r="IQ543" s="7"/>
      <c r="IR543" s="7"/>
      <c r="IS543" s="7"/>
      <c r="IT543" s="7"/>
    </row>
    <row r="544" spans="1:254" s="12" customFormat="1" ht="14.25" customHeight="1" x14ac:dyDescent="0.25">
      <c r="A544" s="8">
        <v>1995</v>
      </c>
      <c r="B544" s="9">
        <v>42986</v>
      </c>
      <c r="C544" s="10" t="s">
        <v>15</v>
      </c>
      <c r="D544" s="11">
        <v>0</v>
      </c>
      <c r="E544" s="11">
        <v>27</v>
      </c>
      <c r="F544" s="11" t="s">
        <v>7</v>
      </c>
      <c r="G544" s="11"/>
      <c r="H544" s="11">
        <v>1</v>
      </c>
      <c r="I544" s="11"/>
      <c r="J544" s="11"/>
      <c r="K544" s="11" t="s">
        <v>19</v>
      </c>
      <c r="L544" s="12" t="s">
        <v>20</v>
      </c>
      <c r="N544" s="10" t="s">
        <v>175</v>
      </c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  <c r="IK544" s="7"/>
      <c r="IL544" s="7"/>
      <c r="IM544" s="7"/>
      <c r="IN544" s="7"/>
      <c r="IO544" s="7"/>
      <c r="IP544" s="7"/>
      <c r="IQ544" s="7"/>
      <c r="IR544" s="7"/>
      <c r="IS544" s="7"/>
      <c r="IT544" s="7"/>
    </row>
    <row r="545" spans="1:254" s="12" customFormat="1" ht="14.25" customHeight="1" x14ac:dyDescent="0.25">
      <c r="A545" s="8">
        <v>1995</v>
      </c>
      <c r="B545" s="9">
        <v>42993</v>
      </c>
      <c r="C545" s="10" t="s">
        <v>197</v>
      </c>
      <c r="D545" s="11">
        <v>21</v>
      </c>
      <c r="E545" s="11">
        <v>28</v>
      </c>
      <c r="F545" s="11" t="s">
        <v>7</v>
      </c>
      <c r="G545" s="11"/>
      <c r="H545" s="11">
        <v>1</v>
      </c>
      <c r="I545" s="11"/>
      <c r="J545" s="11"/>
      <c r="K545" s="11" t="s">
        <v>19</v>
      </c>
      <c r="L545" s="12" t="s">
        <v>20</v>
      </c>
      <c r="N545" s="10" t="s">
        <v>175</v>
      </c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  <c r="IK545" s="7"/>
      <c r="IL545" s="7"/>
      <c r="IM545" s="7"/>
      <c r="IN545" s="7"/>
      <c r="IO545" s="7"/>
      <c r="IP545" s="7"/>
      <c r="IQ545" s="7"/>
      <c r="IR545" s="7"/>
      <c r="IS545" s="7"/>
      <c r="IT545" s="7"/>
    </row>
    <row r="546" spans="1:254" s="12" customFormat="1" ht="14.25" customHeight="1" x14ac:dyDescent="0.25">
      <c r="A546" s="8">
        <v>1995</v>
      </c>
      <c r="B546" s="9">
        <v>43000</v>
      </c>
      <c r="C546" s="10" t="s">
        <v>102</v>
      </c>
      <c r="D546" s="11">
        <v>27</v>
      </c>
      <c r="E546" s="11">
        <v>12</v>
      </c>
      <c r="F546" s="11" t="s">
        <v>6</v>
      </c>
      <c r="G546" s="11">
        <v>1</v>
      </c>
      <c r="H546" s="11"/>
      <c r="I546" s="11"/>
      <c r="J546" s="11"/>
      <c r="K546" s="11" t="s">
        <v>16</v>
      </c>
      <c r="L546" s="12" t="s">
        <v>81</v>
      </c>
      <c r="N546" s="10" t="s">
        <v>175</v>
      </c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/>
      <c r="IM546" s="7"/>
      <c r="IN546" s="7"/>
      <c r="IO546" s="7"/>
      <c r="IP546" s="7"/>
      <c r="IQ546" s="7"/>
      <c r="IR546" s="7"/>
      <c r="IS546" s="7"/>
      <c r="IT546" s="7"/>
    </row>
    <row r="547" spans="1:254" s="12" customFormat="1" ht="14.25" customHeight="1" x14ac:dyDescent="0.25">
      <c r="A547" s="8">
        <v>1995</v>
      </c>
      <c r="B547" s="9">
        <v>43007</v>
      </c>
      <c r="C547" s="10" t="s">
        <v>123</v>
      </c>
      <c r="D547" s="11">
        <v>7</v>
      </c>
      <c r="E547" s="11">
        <v>3</v>
      </c>
      <c r="F547" s="11" t="s">
        <v>6</v>
      </c>
      <c r="G547" s="11">
        <v>1</v>
      </c>
      <c r="H547" s="11"/>
      <c r="I547" s="11"/>
      <c r="J547" s="11"/>
      <c r="K547" s="11" t="s">
        <v>19</v>
      </c>
      <c r="L547" s="12" t="s">
        <v>20</v>
      </c>
      <c r="N547" s="10" t="s">
        <v>175</v>
      </c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/>
      <c r="IM547" s="7"/>
      <c r="IN547" s="7"/>
      <c r="IO547" s="7"/>
      <c r="IP547" s="7"/>
      <c r="IQ547" s="7"/>
      <c r="IR547" s="7"/>
      <c r="IS547" s="7"/>
      <c r="IT547" s="7"/>
    </row>
    <row r="548" spans="1:254" s="12" customFormat="1" ht="14.25" customHeight="1" x14ac:dyDescent="0.25">
      <c r="A548" s="8">
        <v>1995</v>
      </c>
      <c r="B548" s="9">
        <v>43015</v>
      </c>
      <c r="C548" s="10" t="s">
        <v>118</v>
      </c>
      <c r="D548" s="11">
        <v>15</v>
      </c>
      <c r="E548" s="11">
        <v>19</v>
      </c>
      <c r="F548" s="11" t="s">
        <v>7</v>
      </c>
      <c r="G548" s="11"/>
      <c r="H548" s="11">
        <v>1</v>
      </c>
      <c r="I548" s="11"/>
      <c r="J548" s="11"/>
      <c r="K548" s="11" t="s">
        <v>16</v>
      </c>
      <c r="L548" s="12" t="s">
        <v>20</v>
      </c>
      <c r="N548" s="10" t="s">
        <v>175</v>
      </c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  <c r="IK548" s="7"/>
      <c r="IL548" s="7"/>
      <c r="IM548" s="7"/>
      <c r="IN548" s="7"/>
      <c r="IO548" s="7"/>
      <c r="IP548" s="7"/>
      <c r="IQ548" s="7"/>
      <c r="IR548" s="7"/>
      <c r="IS548" s="7"/>
      <c r="IT548" s="7"/>
    </row>
    <row r="549" spans="1:254" s="12" customFormat="1" ht="14.25" customHeight="1" x14ac:dyDescent="0.25">
      <c r="A549" s="8">
        <v>1995</v>
      </c>
      <c r="B549" s="9">
        <v>43021</v>
      </c>
      <c r="C549" s="10" t="s">
        <v>25</v>
      </c>
      <c r="D549" s="11">
        <v>14</v>
      </c>
      <c r="E549" s="11">
        <v>30</v>
      </c>
      <c r="F549" s="11" t="s">
        <v>7</v>
      </c>
      <c r="G549" s="11"/>
      <c r="H549" s="11">
        <v>1</v>
      </c>
      <c r="I549" s="11"/>
      <c r="J549" s="11"/>
      <c r="K549" s="11" t="s">
        <v>16</v>
      </c>
      <c r="L549" s="12" t="s">
        <v>25</v>
      </c>
      <c r="M549" s="12" t="s">
        <v>26</v>
      </c>
      <c r="N549" s="10" t="s">
        <v>175</v>
      </c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/>
      <c r="IM549" s="7"/>
      <c r="IN549" s="7"/>
      <c r="IO549" s="7"/>
      <c r="IP549" s="7"/>
      <c r="IQ549" s="7"/>
      <c r="IR549" s="7"/>
      <c r="IS549" s="7"/>
      <c r="IT549" s="7"/>
    </row>
    <row r="550" spans="1:254" s="12" customFormat="1" ht="14.25" customHeight="1" x14ac:dyDescent="0.25">
      <c r="A550" s="8">
        <v>1995</v>
      </c>
      <c r="B550" s="9">
        <v>43029</v>
      </c>
      <c r="C550" s="10" t="s">
        <v>200</v>
      </c>
      <c r="D550" s="11">
        <v>36</v>
      </c>
      <c r="E550" s="11">
        <v>7</v>
      </c>
      <c r="F550" s="11" t="s">
        <v>6</v>
      </c>
      <c r="G550" s="11">
        <v>1</v>
      </c>
      <c r="H550" s="11"/>
      <c r="I550" s="11"/>
      <c r="J550" s="11"/>
      <c r="K550" s="11" t="s">
        <v>19</v>
      </c>
      <c r="L550" s="12" t="s">
        <v>20</v>
      </c>
      <c r="N550" s="10" t="s">
        <v>175</v>
      </c>
      <c r="O550" s="12" t="s">
        <v>122</v>
      </c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  <c r="IR550" s="7"/>
      <c r="IS550" s="7"/>
      <c r="IT550" s="7"/>
    </row>
    <row r="551" spans="1:254" s="12" customFormat="1" ht="14.25" customHeight="1" x14ac:dyDescent="0.25">
      <c r="A551" s="8">
        <v>1995</v>
      </c>
      <c r="B551" s="9">
        <v>43036</v>
      </c>
      <c r="C551" s="10" t="s">
        <v>177</v>
      </c>
      <c r="D551" s="11">
        <v>0</v>
      </c>
      <c r="E551" s="11">
        <v>33</v>
      </c>
      <c r="F551" s="11" t="s">
        <v>7</v>
      </c>
      <c r="G551" s="11"/>
      <c r="H551" s="11">
        <v>1</v>
      </c>
      <c r="I551" s="11"/>
      <c r="J551" s="11"/>
      <c r="K551" s="11" t="s">
        <v>16</v>
      </c>
      <c r="L551" s="12" t="s">
        <v>178</v>
      </c>
      <c r="N551" s="10" t="s">
        <v>175</v>
      </c>
      <c r="O551" s="12" t="s">
        <v>122</v>
      </c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  <c r="IR551" s="7"/>
      <c r="IS551" s="7"/>
      <c r="IT551" s="7"/>
    </row>
    <row r="552" spans="1:254" s="12" customFormat="1" ht="14.25" customHeight="1" x14ac:dyDescent="0.25">
      <c r="A552" s="8">
        <v>1995</v>
      </c>
      <c r="B552" s="9">
        <v>43042</v>
      </c>
      <c r="C552" s="10" t="s">
        <v>113</v>
      </c>
      <c r="D552" s="11">
        <v>7</v>
      </c>
      <c r="E552" s="11">
        <v>21</v>
      </c>
      <c r="F552" s="11" t="s">
        <v>7</v>
      </c>
      <c r="G552" s="11"/>
      <c r="H552" s="11">
        <v>1</v>
      </c>
      <c r="I552" s="11"/>
      <c r="J552" s="11"/>
      <c r="K552" s="11" t="s">
        <v>16</v>
      </c>
      <c r="L552" s="12" t="s">
        <v>17</v>
      </c>
      <c r="M552" s="12" t="s">
        <v>115</v>
      </c>
      <c r="N552" s="10" t="s">
        <v>175</v>
      </c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  <c r="IK552" s="7"/>
      <c r="IL552" s="7"/>
      <c r="IM552" s="7"/>
      <c r="IN552" s="7"/>
      <c r="IO552" s="7"/>
      <c r="IP552" s="7"/>
      <c r="IQ552" s="7"/>
      <c r="IR552" s="7"/>
      <c r="IS552" s="7"/>
      <c r="IT552" s="7"/>
    </row>
    <row r="553" spans="1:254" s="12" customFormat="1" ht="14.25" customHeight="1" x14ac:dyDescent="0.25">
      <c r="A553" s="8">
        <v>1995</v>
      </c>
      <c r="B553" s="9">
        <v>43049</v>
      </c>
      <c r="C553" s="10" t="s">
        <v>170</v>
      </c>
      <c r="D553" s="11">
        <v>18</v>
      </c>
      <c r="E553" s="11">
        <v>44</v>
      </c>
      <c r="F553" s="11" t="s">
        <v>7</v>
      </c>
      <c r="G553" s="11"/>
      <c r="H553" s="11">
        <v>1</v>
      </c>
      <c r="I553" s="11"/>
      <c r="J553" s="11"/>
      <c r="K553" s="11" t="s">
        <v>16</v>
      </c>
      <c r="L553" s="12" t="s">
        <v>20</v>
      </c>
      <c r="N553" s="10" t="s">
        <v>175</v>
      </c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  <c r="IK553" s="7"/>
      <c r="IL553" s="7"/>
      <c r="IM553" s="7"/>
      <c r="IN553" s="7"/>
      <c r="IO553" s="7"/>
      <c r="IP553" s="7"/>
      <c r="IQ553" s="7"/>
      <c r="IR553" s="7"/>
      <c r="IS553" s="7"/>
      <c r="IT553" s="7"/>
    </row>
    <row r="554" spans="1:254" s="12" customFormat="1" ht="14.25" customHeight="1" x14ac:dyDescent="0.25">
      <c r="A554" s="36">
        <v>1996</v>
      </c>
      <c r="B554" s="37">
        <v>42987</v>
      </c>
      <c r="C554" s="38" t="s">
        <v>129</v>
      </c>
      <c r="D554" s="39">
        <v>21</v>
      </c>
      <c r="E554" s="39">
        <v>6</v>
      </c>
      <c r="F554" s="39" t="s">
        <v>6</v>
      </c>
      <c r="G554" s="39">
        <v>1</v>
      </c>
      <c r="H554" s="39"/>
      <c r="I554" s="39"/>
      <c r="J554" s="39"/>
      <c r="K554" s="39" t="s">
        <v>19</v>
      </c>
      <c r="L554" s="40" t="s">
        <v>20</v>
      </c>
      <c r="M554" s="40" t="s">
        <v>106</v>
      </c>
      <c r="N554" s="38" t="s">
        <v>175</v>
      </c>
      <c r="O554" s="40" t="s">
        <v>141</v>
      </c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  <c r="IK554" s="7"/>
      <c r="IL554" s="7"/>
      <c r="IM554" s="7"/>
      <c r="IN554" s="7"/>
      <c r="IO554" s="7"/>
      <c r="IP554" s="7"/>
      <c r="IQ554" s="7"/>
      <c r="IR554" s="7"/>
      <c r="IS554" s="7"/>
      <c r="IT554" s="7"/>
    </row>
    <row r="555" spans="1:254" s="12" customFormat="1" ht="14.25" customHeight="1" x14ac:dyDescent="0.25">
      <c r="A555" s="36">
        <v>1996</v>
      </c>
      <c r="B555" s="37">
        <v>42994</v>
      </c>
      <c r="C555" s="38" t="s">
        <v>170</v>
      </c>
      <c r="D555" s="39">
        <v>12</v>
      </c>
      <c r="E555" s="39">
        <v>15</v>
      </c>
      <c r="F555" s="39" t="s">
        <v>7</v>
      </c>
      <c r="G555" s="39"/>
      <c r="H555" s="39">
        <v>1</v>
      </c>
      <c r="I555" s="39"/>
      <c r="J555" s="39"/>
      <c r="K555" s="39" t="s">
        <v>16</v>
      </c>
      <c r="L555" s="40" t="s">
        <v>20</v>
      </c>
      <c r="M555" s="40"/>
      <c r="N555" s="38" t="s">
        <v>175</v>
      </c>
      <c r="O555" s="40" t="s">
        <v>179</v>
      </c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  <c r="IP555" s="7"/>
      <c r="IQ555" s="7"/>
      <c r="IR555" s="7"/>
      <c r="IS555" s="7"/>
      <c r="IT555" s="7"/>
    </row>
    <row r="556" spans="1:254" s="12" customFormat="1" ht="14.25" customHeight="1" x14ac:dyDescent="0.25">
      <c r="A556" s="36">
        <v>1996</v>
      </c>
      <c r="B556" s="37">
        <v>42999</v>
      </c>
      <c r="C556" s="38" t="s">
        <v>128</v>
      </c>
      <c r="D556" s="39">
        <v>42</v>
      </c>
      <c r="E556" s="39">
        <v>21</v>
      </c>
      <c r="F556" s="39" t="s">
        <v>6</v>
      </c>
      <c r="G556" s="39">
        <v>1</v>
      </c>
      <c r="H556" s="39"/>
      <c r="I556" s="39"/>
      <c r="J556" s="39"/>
      <c r="K556" s="39" t="s">
        <v>19</v>
      </c>
      <c r="L556" s="40" t="s">
        <v>20</v>
      </c>
      <c r="M556" s="40" t="s">
        <v>106</v>
      </c>
      <c r="N556" s="38" t="s">
        <v>175</v>
      </c>
      <c r="O556" s="40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/>
      <c r="IM556" s="7"/>
      <c r="IN556" s="7"/>
      <c r="IO556" s="7"/>
      <c r="IP556" s="7"/>
      <c r="IQ556" s="7"/>
      <c r="IR556" s="7"/>
      <c r="IS556" s="7"/>
      <c r="IT556" s="7"/>
    </row>
    <row r="557" spans="1:254" s="12" customFormat="1" ht="14.25" customHeight="1" x14ac:dyDescent="0.25">
      <c r="A557" s="36">
        <v>1996</v>
      </c>
      <c r="B557" s="37">
        <v>43005</v>
      </c>
      <c r="C557" s="38" t="s">
        <v>200</v>
      </c>
      <c r="D557" s="39">
        <v>42</v>
      </c>
      <c r="E557" s="39">
        <v>14</v>
      </c>
      <c r="F557" s="39" t="s">
        <v>6</v>
      </c>
      <c r="G557" s="39">
        <v>1</v>
      </c>
      <c r="H557" s="39"/>
      <c r="I557" s="39"/>
      <c r="J557" s="39"/>
      <c r="K557" s="39" t="s">
        <v>16</v>
      </c>
      <c r="L557" s="40" t="s">
        <v>81</v>
      </c>
      <c r="M557" s="40" t="s">
        <v>82</v>
      </c>
      <c r="N557" s="38" t="s">
        <v>175</v>
      </c>
      <c r="O557" s="40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  <c r="IR557" s="7"/>
      <c r="IS557" s="7"/>
      <c r="IT557" s="7"/>
    </row>
    <row r="558" spans="1:254" s="12" customFormat="1" ht="14.25" customHeight="1" x14ac:dyDescent="0.25">
      <c r="A558" s="36">
        <v>1996</v>
      </c>
      <c r="B558" s="37">
        <v>43012</v>
      </c>
      <c r="C558" s="38" t="s">
        <v>177</v>
      </c>
      <c r="D558" s="39">
        <v>25</v>
      </c>
      <c r="E558" s="39">
        <v>22</v>
      </c>
      <c r="F558" s="39" t="s">
        <v>6</v>
      </c>
      <c r="G558" s="39">
        <v>1</v>
      </c>
      <c r="H558" s="39"/>
      <c r="I558" s="39"/>
      <c r="J558" s="39"/>
      <c r="K558" s="39" t="s">
        <v>16</v>
      </c>
      <c r="L558" s="40" t="s">
        <v>178</v>
      </c>
      <c r="M558" s="40"/>
      <c r="N558" s="38" t="s">
        <v>175</v>
      </c>
      <c r="O558" s="40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  <c r="IR558" s="7"/>
      <c r="IS558" s="7"/>
      <c r="IT558" s="7"/>
    </row>
    <row r="559" spans="1:254" s="12" customFormat="1" ht="14.25" customHeight="1" x14ac:dyDescent="0.25">
      <c r="A559" s="36">
        <v>1996</v>
      </c>
      <c r="B559" s="37">
        <v>43019</v>
      </c>
      <c r="C559" s="38" t="s">
        <v>102</v>
      </c>
      <c r="D559" s="39">
        <v>38</v>
      </c>
      <c r="E559" s="39">
        <v>0</v>
      </c>
      <c r="F559" s="39" t="s">
        <v>6</v>
      </c>
      <c r="G559" s="39">
        <v>1</v>
      </c>
      <c r="H559" s="39"/>
      <c r="I559" s="39"/>
      <c r="J559" s="39"/>
      <c r="K559" s="39" t="s">
        <v>19</v>
      </c>
      <c r="L559" s="40" t="s">
        <v>20</v>
      </c>
      <c r="M559" s="40" t="s">
        <v>106</v>
      </c>
      <c r="N559" s="38" t="s">
        <v>175</v>
      </c>
      <c r="O559" s="40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  <c r="IR559" s="7"/>
      <c r="IS559" s="7"/>
      <c r="IT559" s="7"/>
    </row>
    <row r="560" spans="1:254" s="12" customFormat="1" ht="14.25" customHeight="1" x14ac:dyDescent="0.25">
      <c r="A560" s="36">
        <v>1996</v>
      </c>
      <c r="B560" s="37">
        <v>43026</v>
      </c>
      <c r="C560" s="38" t="s">
        <v>17</v>
      </c>
      <c r="D560" s="39">
        <v>20</v>
      </c>
      <c r="E560" s="39">
        <v>2</v>
      </c>
      <c r="F560" s="39" t="s">
        <v>6</v>
      </c>
      <c r="G560" s="39">
        <v>1</v>
      </c>
      <c r="H560" s="39"/>
      <c r="I560" s="39"/>
      <c r="J560" s="39"/>
      <c r="K560" s="39" t="s">
        <v>19</v>
      </c>
      <c r="L560" s="40" t="s">
        <v>20</v>
      </c>
      <c r="M560" s="40" t="s">
        <v>106</v>
      </c>
      <c r="N560" s="38" t="s">
        <v>175</v>
      </c>
      <c r="O560" s="40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  <c r="IK560" s="7"/>
      <c r="IL560" s="7"/>
      <c r="IM560" s="7"/>
      <c r="IN560" s="7"/>
      <c r="IO560" s="7"/>
      <c r="IP560" s="7"/>
      <c r="IQ560" s="7"/>
      <c r="IR560" s="7"/>
      <c r="IS560" s="7"/>
      <c r="IT560" s="7"/>
    </row>
    <row r="561" spans="1:254" s="12" customFormat="1" ht="14.25" customHeight="1" x14ac:dyDescent="0.25">
      <c r="A561" s="36">
        <v>1996</v>
      </c>
      <c r="B561" s="37">
        <v>43033</v>
      </c>
      <c r="C561" s="38" t="s">
        <v>113</v>
      </c>
      <c r="D561" s="39">
        <v>14</v>
      </c>
      <c r="E561" s="39">
        <v>7</v>
      </c>
      <c r="F561" s="39" t="s">
        <v>6</v>
      </c>
      <c r="G561" s="39">
        <v>1</v>
      </c>
      <c r="H561" s="39"/>
      <c r="I561" s="39"/>
      <c r="J561" s="39"/>
      <c r="K561" s="39" t="s">
        <v>16</v>
      </c>
      <c r="L561" s="40" t="s">
        <v>17</v>
      </c>
      <c r="M561" s="40" t="s">
        <v>115</v>
      </c>
      <c r="N561" s="38" t="s">
        <v>175</v>
      </c>
      <c r="O561" s="40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  <c r="IK561" s="7"/>
      <c r="IL561" s="7"/>
      <c r="IM561" s="7"/>
      <c r="IN561" s="7"/>
      <c r="IO561" s="7"/>
      <c r="IP561" s="7"/>
      <c r="IQ561" s="7"/>
      <c r="IR561" s="7"/>
      <c r="IS561" s="7"/>
      <c r="IT561" s="7"/>
    </row>
    <row r="562" spans="1:254" s="12" customFormat="1" ht="14.25" customHeight="1" x14ac:dyDescent="0.25">
      <c r="A562" s="36">
        <v>1996</v>
      </c>
      <c r="B562" s="37">
        <v>43040</v>
      </c>
      <c r="C562" s="38" t="s">
        <v>123</v>
      </c>
      <c r="D562" s="39">
        <v>21</v>
      </c>
      <c r="E562" s="39">
        <v>28</v>
      </c>
      <c r="F562" s="39" t="s">
        <v>7</v>
      </c>
      <c r="G562" s="39"/>
      <c r="H562" s="39">
        <v>1</v>
      </c>
      <c r="I562" s="39"/>
      <c r="J562" s="39"/>
      <c r="K562" s="39" t="s">
        <v>16</v>
      </c>
      <c r="L562" s="40" t="s">
        <v>81</v>
      </c>
      <c r="M562" s="40"/>
      <c r="N562" s="38" t="s">
        <v>175</v>
      </c>
      <c r="O562" s="40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  <c r="IK562" s="7"/>
      <c r="IL562" s="7"/>
      <c r="IM562" s="7"/>
      <c r="IN562" s="7"/>
      <c r="IO562" s="7"/>
      <c r="IP562" s="7"/>
      <c r="IQ562" s="7"/>
      <c r="IR562" s="7"/>
      <c r="IS562" s="7"/>
      <c r="IT562" s="7"/>
    </row>
    <row r="563" spans="1:254" s="12" customFormat="1" ht="14.25" customHeight="1" x14ac:dyDescent="0.25">
      <c r="A563" s="36">
        <v>1996</v>
      </c>
      <c r="B563" s="37">
        <v>43048</v>
      </c>
      <c r="C563" s="38" t="s">
        <v>118</v>
      </c>
      <c r="D563" s="39">
        <v>29</v>
      </c>
      <c r="E563" s="39">
        <v>17</v>
      </c>
      <c r="F563" s="39" t="s">
        <v>6</v>
      </c>
      <c r="G563" s="39">
        <v>1</v>
      </c>
      <c r="H563" s="39"/>
      <c r="I563" s="39"/>
      <c r="J563" s="39"/>
      <c r="K563" s="39" t="s">
        <v>19</v>
      </c>
      <c r="L563" s="40" t="s">
        <v>20</v>
      </c>
      <c r="M563" s="40" t="s">
        <v>106</v>
      </c>
      <c r="N563" s="38" t="s">
        <v>175</v>
      </c>
      <c r="O563" s="40" t="s">
        <v>122</v>
      </c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  <c r="IK563" s="7"/>
      <c r="IL563" s="7"/>
      <c r="IM563" s="7"/>
      <c r="IN563" s="7"/>
      <c r="IO563" s="7"/>
      <c r="IP563" s="7"/>
      <c r="IQ563" s="7"/>
      <c r="IR563" s="7"/>
      <c r="IS563" s="7"/>
      <c r="IT563" s="7"/>
    </row>
    <row r="564" spans="1:254" s="12" customFormat="1" ht="14.25" customHeight="1" x14ac:dyDescent="0.25">
      <c r="A564" s="36">
        <v>1996</v>
      </c>
      <c r="B564" s="37">
        <v>43054</v>
      </c>
      <c r="C564" s="38" t="s">
        <v>105</v>
      </c>
      <c r="D564" s="39">
        <v>14</v>
      </c>
      <c r="E564" s="39">
        <v>17</v>
      </c>
      <c r="F564" s="39" t="s">
        <v>7</v>
      </c>
      <c r="G564" s="39"/>
      <c r="H564" s="39">
        <v>1</v>
      </c>
      <c r="I564" s="39"/>
      <c r="J564" s="39"/>
      <c r="K564" s="39" t="s">
        <v>19</v>
      </c>
      <c r="L564" s="40" t="s">
        <v>20</v>
      </c>
      <c r="M564" s="40" t="s">
        <v>106</v>
      </c>
      <c r="N564" s="38" t="s">
        <v>175</v>
      </c>
      <c r="O564" s="40" t="s">
        <v>97</v>
      </c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  <c r="IK564" s="7"/>
      <c r="IL564" s="7"/>
      <c r="IM564" s="7"/>
      <c r="IN564" s="7"/>
      <c r="IO564" s="7"/>
      <c r="IP564" s="7"/>
      <c r="IQ564" s="7"/>
      <c r="IR564" s="7"/>
      <c r="IS564" s="7"/>
      <c r="IT564" s="7"/>
    </row>
    <row r="565" spans="1:254" s="12" customFormat="1" ht="14.25" customHeight="1" x14ac:dyDescent="0.25">
      <c r="A565" s="8">
        <v>1997</v>
      </c>
      <c r="B565" s="9">
        <v>42983</v>
      </c>
      <c r="C565" s="10" t="s">
        <v>170</v>
      </c>
      <c r="D565" s="11">
        <v>7</v>
      </c>
      <c r="E565" s="11">
        <v>25</v>
      </c>
      <c r="F565" s="11" t="s">
        <v>7</v>
      </c>
      <c r="G565" s="11"/>
      <c r="H565" s="11">
        <v>1</v>
      </c>
      <c r="I565" s="11"/>
      <c r="J565" s="11"/>
      <c r="K565" s="11" t="s">
        <v>19</v>
      </c>
      <c r="L565" s="12" t="s">
        <v>20</v>
      </c>
      <c r="M565" s="12" t="s">
        <v>106</v>
      </c>
      <c r="N565" s="10" t="s">
        <v>175</v>
      </c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/>
      <c r="IM565" s="7"/>
      <c r="IN565" s="7"/>
      <c r="IO565" s="7"/>
      <c r="IP565" s="7"/>
      <c r="IQ565" s="7"/>
      <c r="IR565" s="7"/>
      <c r="IS565" s="7"/>
      <c r="IT565" s="7"/>
    </row>
    <row r="566" spans="1:254" s="12" customFormat="1" ht="14.25" customHeight="1" x14ac:dyDescent="0.25">
      <c r="A566" s="8">
        <v>1997</v>
      </c>
      <c r="B566" s="9">
        <v>42990</v>
      </c>
      <c r="C566" s="10" t="s">
        <v>133</v>
      </c>
      <c r="D566" s="11">
        <v>12</v>
      </c>
      <c r="E566" s="11">
        <v>13</v>
      </c>
      <c r="F566" s="11" t="s">
        <v>7</v>
      </c>
      <c r="G566" s="11"/>
      <c r="H566" s="11">
        <v>1</v>
      </c>
      <c r="I566" s="11"/>
      <c r="J566" s="11"/>
      <c r="K566" s="11" t="s">
        <v>16</v>
      </c>
      <c r="L566" s="12" t="s">
        <v>125</v>
      </c>
      <c r="N566" s="10" t="s">
        <v>175</v>
      </c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</row>
    <row r="567" spans="1:254" s="12" customFormat="1" ht="14.25" customHeight="1" x14ac:dyDescent="0.25">
      <c r="A567" s="8">
        <v>1997</v>
      </c>
      <c r="B567" s="9">
        <v>42997</v>
      </c>
      <c r="C567" s="10" t="s">
        <v>123</v>
      </c>
      <c r="D567" s="11">
        <v>36</v>
      </c>
      <c r="E567" s="11">
        <v>8</v>
      </c>
      <c r="F567" s="11" t="s">
        <v>6</v>
      </c>
      <c r="G567" s="11">
        <v>1</v>
      </c>
      <c r="H567" s="11"/>
      <c r="I567" s="11"/>
      <c r="J567" s="11"/>
      <c r="K567" s="11" t="s">
        <v>19</v>
      </c>
      <c r="L567" s="12" t="s">
        <v>20</v>
      </c>
      <c r="M567" s="12" t="s">
        <v>106</v>
      </c>
      <c r="N567" s="10" t="s">
        <v>175</v>
      </c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</row>
    <row r="568" spans="1:254" s="12" customFormat="1" ht="14.25" customHeight="1" x14ac:dyDescent="0.25">
      <c r="A568" s="8">
        <v>1997</v>
      </c>
      <c r="B568" s="9">
        <v>43004</v>
      </c>
      <c r="C568" s="10" t="s">
        <v>177</v>
      </c>
      <c r="D568" s="11">
        <v>34</v>
      </c>
      <c r="E568" s="11">
        <v>22</v>
      </c>
      <c r="F568" s="11" t="s">
        <v>6</v>
      </c>
      <c r="G568" s="11">
        <v>1</v>
      </c>
      <c r="H568" s="11"/>
      <c r="I568" s="11"/>
      <c r="J568" s="11"/>
      <c r="K568" s="11" t="s">
        <v>19</v>
      </c>
      <c r="L568" s="12" t="s">
        <v>20</v>
      </c>
      <c r="M568" s="12" t="s">
        <v>106</v>
      </c>
      <c r="N568" s="10" t="s">
        <v>175</v>
      </c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</row>
    <row r="569" spans="1:254" s="12" customFormat="1" ht="14.25" customHeight="1" x14ac:dyDescent="0.25">
      <c r="A569" s="8">
        <v>1997</v>
      </c>
      <c r="B569" s="9">
        <v>43011</v>
      </c>
      <c r="C569" s="10" t="s">
        <v>17</v>
      </c>
      <c r="D569" s="11">
        <v>21</v>
      </c>
      <c r="E569" s="11">
        <v>14</v>
      </c>
      <c r="F569" s="11" t="s">
        <v>6</v>
      </c>
      <c r="G569" s="11">
        <v>1</v>
      </c>
      <c r="H569" s="11"/>
      <c r="I569" s="11"/>
      <c r="J569" s="11"/>
      <c r="K569" s="11" t="s">
        <v>16</v>
      </c>
      <c r="L569" s="12" t="s">
        <v>17</v>
      </c>
      <c r="M569" s="12" t="s">
        <v>24</v>
      </c>
      <c r="N569" s="10" t="s">
        <v>175</v>
      </c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</row>
    <row r="570" spans="1:254" s="12" customFormat="1" ht="14.25" customHeight="1" x14ac:dyDescent="0.25">
      <c r="A570" s="8">
        <v>1997</v>
      </c>
      <c r="B570" s="9">
        <v>43017</v>
      </c>
      <c r="C570" s="10" t="s">
        <v>200</v>
      </c>
      <c r="D570" s="11">
        <v>35</v>
      </c>
      <c r="E570" s="11">
        <v>7</v>
      </c>
      <c r="F570" s="11" t="s">
        <v>6</v>
      </c>
      <c r="G570" s="11">
        <v>1</v>
      </c>
      <c r="H570" s="11"/>
      <c r="I570" s="11"/>
      <c r="J570" s="11"/>
      <c r="K570" s="11" t="s">
        <v>19</v>
      </c>
      <c r="L570" s="12" t="s">
        <v>20</v>
      </c>
      <c r="M570" s="12" t="s">
        <v>106</v>
      </c>
      <c r="N570" s="10" t="s">
        <v>175</v>
      </c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  <c r="IR570" s="7"/>
      <c r="IS570" s="7"/>
      <c r="IT570" s="7"/>
    </row>
    <row r="571" spans="1:254" s="12" customFormat="1" ht="14.25" customHeight="1" x14ac:dyDescent="0.25">
      <c r="A571" s="8">
        <v>1997</v>
      </c>
      <c r="B571" s="9">
        <v>43025</v>
      </c>
      <c r="C571" s="10" t="s">
        <v>134</v>
      </c>
      <c r="D571" s="11">
        <v>21</v>
      </c>
      <c r="E571" s="11">
        <v>13</v>
      </c>
      <c r="F571" s="11" t="s">
        <v>6</v>
      </c>
      <c r="G571" s="11">
        <v>1</v>
      </c>
      <c r="H571" s="11"/>
      <c r="I571" s="11"/>
      <c r="J571" s="11"/>
      <c r="K571" s="11" t="s">
        <v>16</v>
      </c>
      <c r="L571" s="12" t="s">
        <v>20</v>
      </c>
      <c r="N571" s="10" t="s">
        <v>175</v>
      </c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</row>
    <row r="572" spans="1:254" s="12" customFormat="1" ht="14.25" customHeight="1" x14ac:dyDescent="0.25">
      <c r="A572" s="8">
        <v>1997</v>
      </c>
      <c r="B572" s="9">
        <v>43032</v>
      </c>
      <c r="C572" s="10" t="s">
        <v>113</v>
      </c>
      <c r="D572" s="11">
        <v>42</v>
      </c>
      <c r="E572" s="11">
        <v>7</v>
      </c>
      <c r="F572" s="11" t="s">
        <v>6</v>
      </c>
      <c r="G572" s="11">
        <v>1</v>
      </c>
      <c r="H572" s="11"/>
      <c r="I572" s="11"/>
      <c r="J572" s="11"/>
      <c r="K572" s="11" t="s">
        <v>19</v>
      </c>
      <c r="L572" s="12" t="s">
        <v>20</v>
      </c>
      <c r="M572" s="12" t="s">
        <v>106</v>
      </c>
      <c r="N572" s="10" t="s">
        <v>175</v>
      </c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/>
      <c r="IM572" s="7"/>
      <c r="IN572" s="7"/>
      <c r="IO572" s="7"/>
      <c r="IP572" s="7"/>
      <c r="IQ572" s="7"/>
      <c r="IR572" s="7"/>
      <c r="IS572" s="7"/>
      <c r="IT572" s="7"/>
    </row>
    <row r="573" spans="1:254" s="12" customFormat="1" ht="14.25" customHeight="1" x14ac:dyDescent="0.25">
      <c r="A573" s="8">
        <v>1997</v>
      </c>
      <c r="B573" s="9">
        <v>43039</v>
      </c>
      <c r="C573" s="10" t="s">
        <v>118</v>
      </c>
      <c r="D573" s="11">
        <v>26</v>
      </c>
      <c r="E573" s="11">
        <v>3</v>
      </c>
      <c r="F573" s="11" t="s">
        <v>6</v>
      </c>
      <c r="G573" s="11">
        <v>1</v>
      </c>
      <c r="H573" s="11"/>
      <c r="I573" s="11"/>
      <c r="J573" s="11"/>
      <c r="K573" s="11" t="s">
        <v>16</v>
      </c>
      <c r="L573" s="12" t="s">
        <v>20</v>
      </c>
      <c r="N573" s="10" t="s">
        <v>175</v>
      </c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/>
      <c r="IM573" s="7"/>
      <c r="IN573" s="7"/>
      <c r="IO573" s="7"/>
      <c r="IP573" s="7"/>
      <c r="IQ573" s="7"/>
      <c r="IR573" s="7"/>
      <c r="IS573" s="7"/>
      <c r="IT573" s="7"/>
    </row>
    <row r="574" spans="1:254" s="12" customFormat="1" ht="14.25" customHeight="1" x14ac:dyDescent="0.25">
      <c r="A574" s="8">
        <v>1997</v>
      </c>
      <c r="B574" s="9">
        <v>43046</v>
      </c>
      <c r="C574" s="10" t="s">
        <v>102</v>
      </c>
      <c r="D574" s="11">
        <v>27</v>
      </c>
      <c r="E574" s="11">
        <v>31</v>
      </c>
      <c r="F574" s="11" t="s">
        <v>7</v>
      </c>
      <c r="G574" s="11"/>
      <c r="H574" s="11">
        <v>1</v>
      </c>
      <c r="I574" s="11"/>
      <c r="J574" s="11"/>
      <c r="K574" s="11" t="s">
        <v>16</v>
      </c>
      <c r="L574" s="12" t="s">
        <v>81</v>
      </c>
      <c r="M574" s="12" t="s">
        <v>82</v>
      </c>
      <c r="N574" s="10" t="s">
        <v>175</v>
      </c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</row>
    <row r="575" spans="1:254" s="12" customFormat="1" ht="14.25" customHeight="1" x14ac:dyDescent="0.25">
      <c r="A575" s="8">
        <v>1997</v>
      </c>
      <c r="B575" s="9">
        <v>43056</v>
      </c>
      <c r="C575" s="10" t="s">
        <v>123</v>
      </c>
      <c r="D575" s="11">
        <v>34</v>
      </c>
      <c r="E575" s="11">
        <v>21</v>
      </c>
      <c r="F575" s="11" t="s">
        <v>6</v>
      </c>
      <c r="G575" s="11">
        <v>1</v>
      </c>
      <c r="H575" s="11"/>
      <c r="I575" s="11"/>
      <c r="J575" s="11"/>
      <c r="K575" s="11" t="s">
        <v>19</v>
      </c>
      <c r="L575" s="12" t="s">
        <v>20</v>
      </c>
      <c r="M575" s="12" t="s">
        <v>106</v>
      </c>
      <c r="N575" s="10" t="s">
        <v>175</v>
      </c>
      <c r="O575" s="12" t="s">
        <v>97</v>
      </c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</row>
    <row r="576" spans="1:254" s="12" customFormat="1" ht="14.25" customHeight="1" x14ac:dyDescent="0.25">
      <c r="A576" s="8">
        <v>1997</v>
      </c>
      <c r="B576" s="9">
        <v>43061</v>
      </c>
      <c r="C576" s="10" t="s">
        <v>170</v>
      </c>
      <c r="D576" s="11">
        <v>17</v>
      </c>
      <c r="E576" s="11">
        <v>31</v>
      </c>
      <c r="F576" s="11" t="s">
        <v>7</v>
      </c>
      <c r="G576" s="11"/>
      <c r="H576" s="11">
        <v>1</v>
      </c>
      <c r="I576" s="11"/>
      <c r="J576" s="11"/>
      <c r="K576" s="11" t="s">
        <v>76</v>
      </c>
      <c r="L576" s="12" t="s">
        <v>81</v>
      </c>
      <c r="M576" s="12" t="s">
        <v>82</v>
      </c>
      <c r="N576" s="10" t="s">
        <v>175</v>
      </c>
      <c r="O576" s="12" t="s">
        <v>180</v>
      </c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</row>
    <row r="577" spans="1:254" s="12" customFormat="1" ht="14.25" customHeight="1" x14ac:dyDescent="0.25">
      <c r="A577" s="36">
        <v>1998</v>
      </c>
      <c r="B577" s="37">
        <v>42982</v>
      </c>
      <c r="C577" s="38" t="s">
        <v>170</v>
      </c>
      <c r="D577" s="39">
        <v>12</v>
      </c>
      <c r="E577" s="39">
        <v>21</v>
      </c>
      <c r="F577" s="39" t="s">
        <v>7</v>
      </c>
      <c r="G577" s="39"/>
      <c r="H577" s="39">
        <v>1</v>
      </c>
      <c r="I577" s="39"/>
      <c r="J577" s="39"/>
      <c r="K577" s="39" t="s">
        <v>16</v>
      </c>
      <c r="L577" s="40" t="s">
        <v>20</v>
      </c>
      <c r="M577" s="40"/>
      <c r="N577" s="38" t="s">
        <v>175</v>
      </c>
      <c r="O577" s="40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</row>
    <row r="578" spans="1:254" s="12" customFormat="1" ht="14.25" customHeight="1" x14ac:dyDescent="0.25">
      <c r="A578" s="36">
        <v>1998</v>
      </c>
      <c r="B578" s="37">
        <v>42989</v>
      </c>
      <c r="C578" s="38" t="s">
        <v>133</v>
      </c>
      <c r="D578" s="39">
        <v>33</v>
      </c>
      <c r="E578" s="39">
        <v>39</v>
      </c>
      <c r="F578" s="39" t="s">
        <v>7</v>
      </c>
      <c r="G578" s="39"/>
      <c r="H578" s="39">
        <v>1</v>
      </c>
      <c r="I578" s="39"/>
      <c r="J578" s="39"/>
      <c r="K578" s="39" t="s">
        <v>19</v>
      </c>
      <c r="L578" s="40" t="s">
        <v>20</v>
      </c>
      <c r="M578" s="40" t="s">
        <v>106</v>
      </c>
      <c r="N578" s="38" t="s">
        <v>175</v>
      </c>
      <c r="O578" s="40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  <c r="IR578" s="7"/>
      <c r="IS578" s="7"/>
      <c r="IT578" s="7"/>
    </row>
    <row r="579" spans="1:254" s="12" customFormat="1" ht="14.25" customHeight="1" x14ac:dyDescent="0.25">
      <c r="A579" s="36">
        <v>1998</v>
      </c>
      <c r="B579" s="37">
        <v>42996</v>
      </c>
      <c r="C579" s="38" t="s">
        <v>123</v>
      </c>
      <c r="D579" s="39">
        <v>20</v>
      </c>
      <c r="E579" s="39">
        <v>13</v>
      </c>
      <c r="F579" s="39" t="s">
        <v>6</v>
      </c>
      <c r="G579" s="39">
        <v>1</v>
      </c>
      <c r="H579" s="39"/>
      <c r="I579" s="39"/>
      <c r="J579" s="39"/>
      <c r="K579" s="39" t="s">
        <v>16</v>
      </c>
      <c r="L579" s="40" t="s">
        <v>81</v>
      </c>
      <c r="M579" s="40"/>
      <c r="N579" s="38" t="s">
        <v>175</v>
      </c>
      <c r="O579" s="40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  <c r="IR579" s="7"/>
      <c r="IS579" s="7"/>
      <c r="IT579" s="7"/>
    </row>
    <row r="580" spans="1:254" s="12" customFormat="1" ht="14.25" customHeight="1" x14ac:dyDescent="0.25">
      <c r="A580" s="36">
        <v>1998</v>
      </c>
      <c r="B580" s="37">
        <v>43003</v>
      </c>
      <c r="C580" s="38" t="s">
        <v>177</v>
      </c>
      <c r="D580" s="39">
        <v>13</v>
      </c>
      <c r="E580" s="39">
        <v>3</v>
      </c>
      <c r="F580" s="39" t="s">
        <v>6</v>
      </c>
      <c r="G580" s="39">
        <v>1</v>
      </c>
      <c r="H580" s="39"/>
      <c r="I580" s="39"/>
      <c r="J580" s="39"/>
      <c r="K580" s="39" t="s">
        <v>16</v>
      </c>
      <c r="L580" s="40" t="s">
        <v>178</v>
      </c>
      <c r="M580" s="40"/>
      <c r="N580" s="38" t="s">
        <v>175</v>
      </c>
      <c r="O580" s="40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  <c r="IR580" s="7"/>
      <c r="IS580" s="7"/>
      <c r="IT580" s="7"/>
    </row>
    <row r="581" spans="1:254" s="12" customFormat="1" ht="14.25" customHeight="1" x14ac:dyDescent="0.25">
      <c r="A581" s="36">
        <v>1998</v>
      </c>
      <c r="B581" s="37">
        <v>43010</v>
      </c>
      <c r="C581" s="38" t="s">
        <v>17</v>
      </c>
      <c r="D581" s="39">
        <v>39</v>
      </c>
      <c r="E581" s="39">
        <v>8</v>
      </c>
      <c r="F581" s="39" t="s">
        <v>6</v>
      </c>
      <c r="G581" s="39">
        <v>1</v>
      </c>
      <c r="H581" s="39"/>
      <c r="I581" s="39"/>
      <c r="J581" s="39"/>
      <c r="K581" s="39" t="s">
        <v>19</v>
      </c>
      <c r="L581" s="40" t="s">
        <v>20</v>
      </c>
      <c r="M581" s="40" t="s">
        <v>106</v>
      </c>
      <c r="N581" s="38" t="s">
        <v>175</v>
      </c>
      <c r="O581" s="40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  <c r="IR581" s="7"/>
      <c r="IS581" s="7"/>
      <c r="IT581" s="7"/>
    </row>
    <row r="582" spans="1:254" s="12" customFormat="1" ht="14.25" customHeight="1" x14ac:dyDescent="0.25">
      <c r="A582" s="36">
        <v>1998</v>
      </c>
      <c r="B582" s="37">
        <v>43017</v>
      </c>
      <c r="C582" s="38" t="s">
        <v>200</v>
      </c>
      <c r="D582" s="39">
        <v>46</v>
      </c>
      <c r="E582" s="39">
        <v>0</v>
      </c>
      <c r="F582" s="39" t="s">
        <v>6</v>
      </c>
      <c r="G582" s="39">
        <v>1</v>
      </c>
      <c r="H582" s="39"/>
      <c r="I582" s="39"/>
      <c r="J582" s="39"/>
      <c r="K582" s="39" t="s">
        <v>16</v>
      </c>
      <c r="L582" s="40" t="s">
        <v>81</v>
      </c>
      <c r="M582" s="40" t="s">
        <v>82</v>
      </c>
      <c r="N582" s="38" t="s">
        <v>175</v>
      </c>
      <c r="O582" s="40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</row>
    <row r="583" spans="1:254" s="12" customFormat="1" ht="14.25" customHeight="1" x14ac:dyDescent="0.25">
      <c r="A583" s="36">
        <v>1998</v>
      </c>
      <c r="B583" s="37">
        <v>43024</v>
      </c>
      <c r="C583" s="38" t="s">
        <v>134</v>
      </c>
      <c r="D583" s="39">
        <v>13</v>
      </c>
      <c r="E583" s="39">
        <v>6</v>
      </c>
      <c r="F583" s="39" t="s">
        <v>6</v>
      </c>
      <c r="G583" s="39">
        <v>1</v>
      </c>
      <c r="H583" s="39"/>
      <c r="I583" s="39"/>
      <c r="J583" s="39" t="s">
        <v>98</v>
      </c>
      <c r="K583" s="39" t="s">
        <v>19</v>
      </c>
      <c r="L583" s="40" t="s">
        <v>20</v>
      </c>
      <c r="M583" s="40" t="s">
        <v>106</v>
      </c>
      <c r="N583" s="38" t="s">
        <v>175</v>
      </c>
      <c r="O583" s="40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</row>
    <row r="584" spans="1:254" s="12" customFormat="1" ht="14.25" customHeight="1" x14ac:dyDescent="0.25">
      <c r="A584" s="36">
        <v>1998</v>
      </c>
      <c r="B584" s="37">
        <v>43031</v>
      </c>
      <c r="C584" s="38" t="s">
        <v>113</v>
      </c>
      <c r="D584" s="39">
        <v>41</v>
      </c>
      <c r="E584" s="39">
        <v>20</v>
      </c>
      <c r="F584" s="39" t="s">
        <v>6</v>
      </c>
      <c r="G584" s="39">
        <v>1</v>
      </c>
      <c r="H584" s="39"/>
      <c r="I584" s="39"/>
      <c r="J584" s="39"/>
      <c r="K584" s="39" t="s">
        <v>16</v>
      </c>
      <c r="L584" s="40" t="s">
        <v>17</v>
      </c>
      <c r="M584" s="40" t="s">
        <v>115</v>
      </c>
      <c r="N584" s="38" t="s">
        <v>175</v>
      </c>
      <c r="O584" s="40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</row>
    <row r="585" spans="1:254" s="12" customFormat="1" ht="14.25" customHeight="1" x14ac:dyDescent="0.25">
      <c r="A585" s="36">
        <v>1998</v>
      </c>
      <c r="B585" s="37">
        <v>43038</v>
      </c>
      <c r="C585" s="38" t="s">
        <v>118</v>
      </c>
      <c r="D585" s="39">
        <v>29</v>
      </c>
      <c r="E585" s="39">
        <v>19</v>
      </c>
      <c r="F585" s="39" t="s">
        <v>6</v>
      </c>
      <c r="G585" s="39">
        <v>1</v>
      </c>
      <c r="H585" s="39"/>
      <c r="I585" s="39"/>
      <c r="J585" s="39"/>
      <c r="K585" s="39" t="s">
        <v>19</v>
      </c>
      <c r="L585" s="40" t="s">
        <v>20</v>
      </c>
      <c r="M585" s="40" t="s">
        <v>106</v>
      </c>
      <c r="N585" s="38" t="s">
        <v>175</v>
      </c>
      <c r="O585" s="40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</row>
    <row r="586" spans="1:254" s="12" customFormat="1" ht="14.25" customHeight="1" x14ac:dyDescent="0.25">
      <c r="A586" s="36">
        <v>1998</v>
      </c>
      <c r="B586" s="37">
        <v>43045</v>
      </c>
      <c r="C586" s="38" t="s">
        <v>102</v>
      </c>
      <c r="D586" s="39">
        <v>7</v>
      </c>
      <c r="E586" s="39">
        <v>3</v>
      </c>
      <c r="F586" s="39" t="s">
        <v>6</v>
      </c>
      <c r="G586" s="39">
        <v>1</v>
      </c>
      <c r="H586" s="39"/>
      <c r="I586" s="39"/>
      <c r="J586" s="39"/>
      <c r="K586" s="39" t="s">
        <v>19</v>
      </c>
      <c r="L586" s="40" t="s">
        <v>20</v>
      </c>
      <c r="M586" s="40" t="s">
        <v>106</v>
      </c>
      <c r="N586" s="38" t="s">
        <v>175</v>
      </c>
      <c r="O586" s="40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</row>
    <row r="587" spans="1:254" s="12" customFormat="1" ht="14.25" customHeight="1" x14ac:dyDescent="0.25">
      <c r="A587" s="36">
        <v>1998</v>
      </c>
      <c r="B587" s="37">
        <v>43052</v>
      </c>
      <c r="C587" s="38" t="s">
        <v>181</v>
      </c>
      <c r="D587" s="39">
        <v>21</v>
      </c>
      <c r="E587" s="39">
        <v>47</v>
      </c>
      <c r="F587" s="39" t="s">
        <v>7</v>
      </c>
      <c r="G587" s="39"/>
      <c r="H587" s="39">
        <v>1</v>
      </c>
      <c r="I587" s="39"/>
      <c r="J587" s="39"/>
      <c r="K587" s="39" t="s">
        <v>16</v>
      </c>
      <c r="L587" s="40" t="s">
        <v>182</v>
      </c>
      <c r="M587" s="40"/>
      <c r="N587" s="38" t="s">
        <v>175</v>
      </c>
      <c r="O587" s="40" t="s">
        <v>183</v>
      </c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</row>
    <row r="588" spans="1:254" s="12" customFormat="1" ht="14.25" customHeight="1" x14ac:dyDescent="0.25">
      <c r="A588" s="8">
        <v>1999</v>
      </c>
      <c r="B588" s="9">
        <v>42980</v>
      </c>
      <c r="C588" s="10" t="s">
        <v>170</v>
      </c>
      <c r="D588" s="11">
        <v>14</v>
      </c>
      <c r="E588" s="11">
        <v>61</v>
      </c>
      <c r="F588" s="11" t="s">
        <v>7</v>
      </c>
      <c r="G588" s="11"/>
      <c r="H588" s="11">
        <v>1</v>
      </c>
      <c r="I588" s="11"/>
      <c r="J588" s="11"/>
      <c r="K588" s="11" t="s">
        <v>16</v>
      </c>
      <c r="L588" s="12" t="s">
        <v>20</v>
      </c>
      <c r="N588" s="10" t="s">
        <v>175</v>
      </c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</row>
    <row r="589" spans="1:254" s="12" customFormat="1" ht="14.25" customHeight="1" x14ac:dyDescent="0.25">
      <c r="A589" s="8">
        <v>1999</v>
      </c>
      <c r="B589" s="9">
        <v>42987</v>
      </c>
      <c r="C589" s="10" t="s">
        <v>129</v>
      </c>
      <c r="D589" s="11">
        <v>19</v>
      </c>
      <c r="E589" s="11">
        <v>27</v>
      </c>
      <c r="F589" s="11" t="s">
        <v>7</v>
      </c>
      <c r="G589" s="11"/>
      <c r="H589" s="11">
        <v>1</v>
      </c>
      <c r="I589" s="11"/>
      <c r="J589" s="11"/>
      <c r="K589" s="11" t="s">
        <v>19</v>
      </c>
      <c r="L589" s="12" t="s">
        <v>20</v>
      </c>
      <c r="M589" s="12" t="s">
        <v>106</v>
      </c>
      <c r="N589" s="10" t="s">
        <v>175</v>
      </c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</row>
    <row r="590" spans="1:254" s="12" customFormat="1" ht="14.25" customHeight="1" x14ac:dyDescent="0.25">
      <c r="A590" s="8">
        <v>1999</v>
      </c>
      <c r="B590" s="9">
        <v>42995</v>
      </c>
      <c r="C590" s="10" t="s">
        <v>134</v>
      </c>
      <c r="D590" s="11">
        <v>6</v>
      </c>
      <c r="E590" s="11">
        <v>48</v>
      </c>
      <c r="F590" s="11" t="s">
        <v>7</v>
      </c>
      <c r="G590" s="11"/>
      <c r="H590" s="11">
        <v>1</v>
      </c>
      <c r="I590" s="11"/>
      <c r="J590" s="11"/>
      <c r="K590" s="11" t="s">
        <v>16</v>
      </c>
      <c r="L590" s="12" t="s">
        <v>20</v>
      </c>
      <c r="N590" s="10" t="s">
        <v>175</v>
      </c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</row>
    <row r="591" spans="1:254" s="12" customFormat="1" ht="14.25" customHeight="1" x14ac:dyDescent="0.25">
      <c r="A591" s="8">
        <v>1999</v>
      </c>
      <c r="B591" s="9">
        <v>43002</v>
      </c>
      <c r="C591" s="10" t="s">
        <v>15</v>
      </c>
      <c r="D591" s="11">
        <v>12</v>
      </c>
      <c r="E591" s="11">
        <v>39</v>
      </c>
      <c r="F591" s="11" t="s">
        <v>7</v>
      </c>
      <c r="G591" s="11"/>
      <c r="H591" s="11">
        <v>1</v>
      </c>
      <c r="I591" s="11"/>
      <c r="J591" s="11"/>
      <c r="K591" s="11" t="s">
        <v>19</v>
      </c>
      <c r="L591" s="12" t="s">
        <v>20</v>
      </c>
      <c r="M591" s="12" t="s">
        <v>106</v>
      </c>
      <c r="N591" s="10" t="s">
        <v>175</v>
      </c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</row>
    <row r="592" spans="1:254" s="12" customFormat="1" ht="14.25" customHeight="1" x14ac:dyDescent="0.25">
      <c r="A592" s="8">
        <v>1999</v>
      </c>
      <c r="B592" s="9">
        <v>43009</v>
      </c>
      <c r="C592" s="10" t="s">
        <v>123</v>
      </c>
      <c r="D592" s="11">
        <v>0</v>
      </c>
      <c r="E592" s="11">
        <v>35</v>
      </c>
      <c r="F592" s="11" t="s">
        <v>7</v>
      </c>
      <c r="G592" s="11"/>
      <c r="H592" s="11">
        <v>1</v>
      </c>
      <c r="I592" s="11"/>
      <c r="J592" s="11"/>
      <c r="K592" s="11" t="s">
        <v>19</v>
      </c>
      <c r="L592" s="12" t="s">
        <v>20</v>
      </c>
      <c r="M592" s="12" t="s">
        <v>106</v>
      </c>
      <c r="N592" s="10" t="s">
        <v>175</v>
      </c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  <c r="IR592" s="7"/>
      <c r="IS592" s="7"/>
      <c r="IT592" s="7"/>
    </row>
    <row r="593" spans="1:254" s="12" customFormat="1" ht="14.25" customHeight="1" x14ac:dyDescent="0.25">
      <c r="A593" s="8">
        <v>1999</v>
      </c>
      <c r="B593" s="9">
        <v>43016</v>
      </c>
      <c r="C593" s="10" t="s">
        <v>17</v>
      </c>
      <c r="D593" s="11">
        <v>14</v>
      </c>
      <c r="E593" s="11">
        <v>16</v>
      </c>
      <c r="F593" s="11" t="s">
        <v>7</v>
      </c>
      <c r="G593" s="11"/>
      <c r="H593" s="11">
        <v>1</v>
      </c>
      <c r="I593" s="11"/>
      <c r="J593" s="11"/>
      <c r="K593" s="11" t="s">
        <v>16</v>
      </c>
      <c r="L593" s="12" t="s">
        <v>17</v>
      </c>
      <c r="M593" s="12" t="s">
        <v>24</v>
      </c>
      <c r="N593" s="10" t="s">
        <v>175</v>
      </c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</row>
    <row r="594" spans="1:254" s="12" customFormat="1" ht="14.25" customHeight="1" x14ac:dyDescent="0.25">
      <c r="A594" s="8">
        <v>1999</v>
      </c>
      <c r="B594" s="9">
        <v>43023</v>
      </c>
      <c r="C594" s="10" t="s">
        <v>113</v>
      </c>
      <c r="D594" s="11">
        <v>6</v>
      </c>
      <c r="E594" s="11">
        <v>29</v>
      </c>
      <c r="F594" s="11" t="s">
        <v>7</v>
      </c>
      <c r="G594" s="11"/>
      <c r="H594" s="11">
        <v>1</v>
      </c>
      <c r="I594" s="11"/>
      <c r="J594" s="11"/>
      <c r="K594" s="11" t="s">
        <v>19</v>
      </c>
      <c r="L594" s="12" t="s">
        <v>20</v>
      </c>
      <c r="M594" s="12" t="s">
        <v>106</v>
      </c>
      <c r="N594" s="10" t="s">
        <v>175</v>
      </c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</row>
    <row r="595" spans="1:254" s="12" customFormat="1" ht="14.25" customHeight="1" x14ac:dyDescent="0.25">
      <c r="A595" s="8">
        <v>1999</v>
      </c>
      <c r="B595" s="9">
        <v>43030</v>
      </c>
      <c r="C595" s="10" t="s">
        <v>200</v>
      </c>
      <c r="D595" s="11">
        <v>37</v>
      </c>
      <c r="E595" s="11">
        <v>6</v>
      </c>
      <c r="F595" s="11" t="s">
        <v>6</v>
      </c>
      <c r="G595" s="11">
        <v>1</v>
      </c>
      <c r="H595" s="11"/>
      <c r="I595" s="11"/>
      <c r="J595" s="11"/>
      <c r="K595" s="11" t="s">
        <v>19</v>
      </c>
      <c r="L595" s="12" t="s">
        <v>20</v>
      </c>
      <c r="M595" s="12" t="s">
        <v>106</v>
      </c>
      <c r="N595" s="10" t="s">
        <v>175</v>
      </c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</row>
    <row r="596" spans="1:254" s="12" customFormat="1" ht="14.25" customHeight="1" x14ac:dyDescent="0.25">
      <c r="A596" s="8">
        <v>1999</v>
      </c>
      <c r="B596" s="9">
        <v>43037</v>
      </c>
      <c r="C596" s="10" t="s">
        <v>102</v>
      </c>
      <c r="D596" s="11">
        <v>26</v>
      </c>
      <c r="E596" s="11">
        <v>12</v>
      </c>
      <c r="F596" s="11" t="s">
        <v>6</v>
      </c>
      <c r="G596" s="11">
        <v>1</v>
      </c>
      <c r="H596" s="11"/>
      <c r="I596" s="11"/>
      <c r="J596" s="11"/>
      <c r="K596" s="11" t="s">
        <v>16</v>
      </c>
      <c r="L596" s="12" t="s">
        <v>81</v>
      </c>
      <c r="N596" s="10" t="s">
        <v>175</v>
      </c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  <c r="IS596" s="7"/>
      <c r="IT596" s="7"/>
    </row>
    <row r="597" spans="1:254" s="12" customFormat="1" ht="14.25" customHeight="1" x14ac:dyDescent="0.25">
      <c r="A597" s="8">
        <v>1999</v>
      </c>
      <c r="B597" s="9">
        <v>43045</v>
      </c>
      <c r="C597" s="10" t="s">
        <v>118</v>
      </c>
      <c r="D597" s="11">
        <v>22</v>
      </c>
      <c r="E597" s="11">
        <v>21</v>
      </c>
      <c r="F597" s="11" t="s">
        <v>6</v>
      </c>
      <c r="G597" s="11">
        <v>1</v>
      </c>
      <c r="H597" s="11"/>
      <c r="I597" s="11"/>
      <c r="J597" s="11" t="s">
        <v>98</v>
      </c>
      <c r="K597" s="11" t="s">
        <v>16</v>
      </c>
      <c r="L597" s="12" t="s">
        <v>20</v>
      </c>
      <c r="N597" s="10" t="s">
        <v>175</v>
      </c>
      <c r="O597" s="12" t="s">
        <v>122</v>
      </c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</row>
    <row r="598" spans="1:254" s="12" customFormat="1" ht="14.25" customHeight="1" x14ac:dyDescent="0.25">
      <c r="A598" s="36">
        <v>2000</v>
      </c>
      <c r="B598" s="37">
        <v>42978</v>
      </c>
      <c r="C598" s="38" t="s">
        <v>170</v>
      </c>
      <c r="D598" s="39">
        <v>0</v>
      </c>
      <c r="E598" s="39">
        <v>48</v>
      </c>
      <c r="F598" s="39" t="s">
        <v>7</v>
      </c>
      <c r="G598" s="39"/>
      <c r="H598" s="39">
        <v>1</v>
      </c>
      <c r="I598" s="39"/>
      <c r="J598" s="39"/>
      <c r="K598" s="39" t="s">
        <v>19</v>
      </c>
      <c r="L598" s="40" t="s">
        <v>20</v>
      </c>
      <c r="M598" s="40" t="s">
        <v>106</v>
      </c>
      <c r="N598" s="38" t="s">
        <v>176</v>
      </c>
      <c r="O598" s="40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</row>
    <row r="599" spans="1:254" s="12" customFormat="1" ht="14.25" customHeight="1" x14ac:dyDescent="0.25">
      <c r="A599" s="36">
        <v>2000</v>
      </c>
      <c r="B599" s="37">
        <v>42987</v>
      </c>
      <c r="C599" s="38" t="s">
        <v>129</v>
      </c>
      <c r="D599" s="39">
        <v>1</v>
      </c>
      <c r="E599" s="39">
        <v>0</v>
      </c>
      <c r="F599" s="39" t="s">
        <v>6</v>
      </c>
      <c r="G599" s="39">
        <v>1</v>
      </c>
      <c r="H599" s="39"/>
      <c r="I599" s="39"/>
      <c r="J599" s="39"/>
      <c r="K599" s="39" t="s">
        <v>16</v>
      </c>
      <c r="L599" s="40" t="s">
        <v>20</v>
      </c>
      <c r="M599" s="40" t="s">
        <v>146</v>
      </c>
      <c r="N599" s="38" t="s">
        <v>176</v>
      </c>
      <c r="O599" s="40" t="s">
        <v>199</v>
      </c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</row>
    <row r="600" spans="1:254" s="12" customFormat="1" ht="14.25" customHeight="1" x14ac:dyDescent="0.25">
      <c r="A600" s="36">
        <v>2000</v>
      </c>
      <c r="B600" s="37">
        <v>42993</v>
      </c>
      <c r="C600" s="38" t="s">
        <v>134</v>
      </c>
      <c r="D600" s="39">
        <v>21</v>
      </c>
      <c r="E600" s="39">
        <v>20</v>
      </c>
      <c r="F600" s="39" t="s">
        <v>6</v>
      </c>
      <c r="G600" s="39">
        <v>1</v>
      </c>
      <c r="H600" s="39"/>
      <c r="I600" s="39"/>
      <c r="J600" s="39"/>
      <c r="K600" s="39" t="s">
        <v>19</v>
      </c>
      <c r="L600" s="40" t="s">
        <v>20</v>
      </c>
      <c r="M600" s="40" t="s">
        <v>106</v>
      </c>
      <c r="N600" s="38" t="s">
        <v>176</v>
      </c>
      <c r="O600" s="40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  <c r="IR600" s="7"/>
      <c r="IS600" s="7"/>
      <c r="IT600" s="7"/>
    </row>
    <row r="601" spans="1:254" s="12" customFormat="1" ht="14.25" customHeight="1" x14ac:dyDescent="0.25">
      <c r="A601" s="36">
        <v>2000</v>
      </c>
      <c r="B601" s="37">
        <v>43000</v>
      </c>
      <c r="C601" s="38" t="s">
        <v>15</v>
      </c>
      <c r="D601" s="39">
        <v>19</v>
      </c>
      <c r="E601" s="39">
        <v>8</v>
      </c>
      <c r="F601" s="39" t="s">
        <v>6</v>
      </c>
      <c r="G601" s="39">
        <v>1</v>
      </c>
      <c r="H601" s="39"/>
      <c r="I601" s="39"/>
      <c r="J601" s="39"/>
      <c r="K601" s="39" t="s">
        <v>16</v>
      </c>
      <c r="L601" s="40" t="s">
        <v>15</v>
      </c>
      <c r="M601" s="40" t="s">
        <v>198</v>
      </c>
      <c r="N601" s="38" t="s">
        <v>176</v>
      </c>
      <c r="O601" s="40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</row>
    <row r="602" spans="1:254" s="12" customFormat="1" ht="14.25" customHeight="1" x14ac:dyDescent="0.25">
      <c r="A602" s="36">
        <v>2000</v>
      </c>
      <c r="B602" s="37">
        <v>43006</v>
      </c>
      <c r="C602" s="38" t="s">
        <v>123</v>
      </c>
      <c r="D602" s="39">
        <v>20</v>
      </c>
      <c r="E602" s="39">
        <v>14</v>
      </c>
      <c r="F602" s="39" t="s">
        <v>6</v>
      </c>
      <c r="G602" s="39">
        <v>1</v>
      </c>
      <c r="H602" s="39"/>
      <c r="I602" s="39"/>
      <c r="J602" s="39"/>
      <c r="K602" s="39" t="s">
        <v>16</v>
      </c>
      <c r="L602" s="40" t="s">
        <v>81</v>
      </c>
      <c r="M602" s="40"/>
      <c r="N602" s="38" t="s">
        <v>176</v>
      </c>
      <c r="O602" s="40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  <c r="IR602" s="7"/>
      <c r="IS602" s="7"/>
      <c r="IT602" s="7"/>
    </row>
    <row r="603" spans="1:254" s="12" customFormat="1" ht="14.25" customHeight="1" x14ac:dyDescent="0.25">
      <c r="A603" s="36">
        <v>2000</v>
      </c>
      <c r="B603" s="37">
        <v>43014</v>
      </c>
      <c r="C603" s="38" t="s">
        <v>17</v>
      </c>
      <c r="D603" s="39">
        <v>39</v>
      </c>
      <c r="E603" s="39">
        <v>6</v>
      </c>
      <c r="F603" s="39" t="s">
        <v>6</v>
      </c>
      <c r="G603" s="39">
        <v>1</v>
      </c>
      <c r="H603" s="39"/>
      <c r="I603" s="39"/>
      <c r="J603" s="39"/>
      <c r="K603" s="39" t="s">
        <v>19</v>
      </c>
      <c r="L603" s="40" t="s">
        <v>20</v>
      </c>
      <c r="M603" s="40" t="s">
        <v>106</v>
      </c>
      <c r="N603" s="38" t="s">
        <v>176</v>
      </c>
      <c r="O603" s="40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  <c r="IR603" s="7"/>
      <c r="IS603" s="7"/>
      <c r="IT603" s="7"/>
    </row>
    <row r="604" spans="1:254" s="12" customFormat="1" ht="14.25" customHeight="1" x14ac:dyDescent="0.25">
      <c r="A604" s="36">
        <v>2000</v>
      </c>
      <c r="B604" s="37">
        <v>43021</v>
      </c>
      <c r="C604" s="38" t="s">
        <v>113</v>
      </c>
      <c r="D604" s="39">
        <v>35</v>
      </c>
      <c r="E604" s="39">
        <v>14</v>
      </c>
      <c r="F604" s="39" t="s">
        <v>6</v>
      </c>
      <c r="G604" s="39">
        <v>1</v>
      </c>
      <c r="H604" s="39"/>
      <c r="I604" s="39"/>
      <c r="J604" s="39"/>
      <c r="K604" s="39" t="s">
        <v>16</v>
      </c>
      <c r="L604" s="40" t="s">
        <v>17</v>
      </c>
      <c r="M604" s="40" t="s">
        <v>115</v>
      </c>
      <c r="N604" s="38" t="s">
        <v>176</v>
      </c>
      <c r="O604" s="40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  <c r="IR604" s="7"/>
      <c r="IS604" s="7"/>
      <c r="IT604" s="7"/>
    </row>
    <row r="605" spans="1:254" s="12" customFormat="1" ht="14.25" customHeight="1" x14ac:dyDescent="0.25">
      <c r="A605" s="36">
        <v>2000</v>
      </c>
      <c r="B605" s="37">
        <v>43028</v>
      </c>
      <c r="C605" s="38" t="s">
        <v>200</v>
      </c>
      <c r="D605" s="39">
        <v>26</v>
      </c>
      <c r="E605" s="39">
        <v>0</v>
      </c>
      <c r="F605" s="39" t="s">
        <v>6</v>
      </c>
      <c r="G605" s="39">
        <v>1</v>
      </c>
      <c r="H605" s="39"/>
      <c r="I605" s="39"/>
      <c r="J605" s="39"/>
      <c r="K605" s="39" t="s">
        <v>16</v>
      </c>
      <c r="L605" s="40" t="s">
        <v>81</v>
      </c>
      <c r="M605" s="40" t="s">
        <v>82</v>
      </c>
      <c r="N605" s="38" t="s">
        <v>176</v>
      </c>
      <c r="O605" s="40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  <c r="IR605" s="7"/>
      <c r="IS605" s="7"/>
      <c r="IT605" s="7"/>
    </row>
    <row r="606" spans="1:254" s="12" customFormat="1" ht="14.25" customHeight="1" x14ac:dyDescent="0.25">
      <c r="A606" s="36">
        <v>2000</v>
      </c>
      <c r="B606" s="37">
        <v>43035</v>
      </c>
      <c r="C606" s="38" t="s">
        <v>102</v>
      </c>
      <c r="D606" s="39">
        <v>50</v>
      </c>
      <c r="E606" s="39">
        <v>7</v>
      </c>
      <c r="F606" s="39" t="s">
        <v>6</v>
      </c>
      <c r="G606" s="39">
        <v>1</v>
      </c>
      <c r="H606" s="39"/>
      <c r="I606" s="39"/>
      <c r="J606" s="39"/>
      <c r="K606" s="39" t="s">
        <v>19</v>
      </c>
      <c r="L606" s="40" t="s">
        <v>20</v>
      </c>
      <c r="M606" s="40" t="s">
        <v>106</v>
      </c>
      <c r="N606" s="38" t="s">
        <v>176</v>
      </c>
      <c r="O606" s="40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</row>
    <row r="607" spans="1:254" s="12" customFormat="1" ht="14.25" customHeight="1" x14ac:dyDescent="0.25">
      <c r="A607" s="36">
        <v>2000</v>
      </c>
      <c r="B607" s="37">
        <v>43042</v>
      </c>
      <c r="C607" s="38" t="s">
        <v>118</v>
      </c>
      <c r="D607" s="39">
        <v>0</v>
      </c>
      <c r="E607" s="39">
        <v>34</v>
      </c>
      <c r="F607" s="39" t="s">
        <v>7</v>
      </c>
      <c r="G607" s="39"/>
      <c r="H607" s="39">
        <v>1</v>
      </c>
      <c r="I607" s="39"/>
      <c r="J607" s="39"/>
      <c r="K607" s="39" t="s">
        <v>19</v>
      </c>
      <c r="L607" s="40" t="s">
        <v>20</v>
      </c>
      <c r="M607" s="40" t="s">
        <v>106</v>
      </c>
      <c r="N607" s="38" t="s">
        <v>176</v>
      </c>
      <c r="O607" s="40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</row>
    <row r="608" spans="1:254" s="12" customFormat="1" ht="14.25" customHeight="1" x14ac:dyDescent="0.25">
      <c r="A608" s="36">
        <v>2000</v>
      </c>
      <c r="B608" s="37">
        <v>43049</v>
      </c>
      <c r="C608" s="38" t="s">
        <v>130</v>
      </c>
      <c r="D608" s="39">
        <v>0</v>
      </c>
      <c r="E608" s="39">
        <v>27</v>
      </c>
      <c r="F608" s="39" t="s">
        <v>7</v>
      </c>
      <c r="G608" s="39"/>
      <c r="H608" s="39">
        <v>1</v>
      </c>
      <c r="I608" s="39"/>
      <c r="J608" s="39"/>
      <c r="K608" s="39" t="s">
        <v>16</v>
      </c>
      <c r="L608" s="40" t="s">
        <v>105</v>
      </c>
      <c r="M608" s="40"/>
      <c r="N608" s="38" t="s">
        <v>176</v>
      </c>
      <c r="O608" s="40" t="s">
        <v>131</v>
      </c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</row>
    <row r="609" spans="1:254" s="12" customFormat="1" ht="14.25" customHeight="1" x14ac:dyDescent="0.25">
      <c r="A609" s="8">
        <v>2001</v>
      </c>
      <c r="B609" s="9">
        <v>42985</v>
      </c>
      <c r="C609" s="10" t="s">
        <v>170</v>
      </c>
      <c r="D609" s="11">
        <v>0</v>
      </c>
      <c r="E609" s="11">
        <v>30</v>
      </c>
      <c r="F609" s="11" t="s">
        <v>7</v>
      </c>
      <c r="G609" s="11"/>
      <c r="H609" s="11">
        <v>1</v>
      </c>
      <c r="I609" s="11"/>
      <c r="J609" s="11"/>
      <c r="K609" s="11"/>
      <c r="N609" s="10" t="s">
        <v>176</v>
      </c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</row>
    <row r="610" spans="1:254" s="12" customFormat="1" ht="14.25" customHeight="1" x14ac:dyDescent="0.25">
      <c r="A610" s="8">
        <v>2001</v>
      </c>
      <c r="B610" s="9">
        <v>42999</v>
      </c>
      <c r="C610" s="10" t="s">
        <v>134</v>
      </c>
      <c r="D610" s="11">
        <v>15</v>
      </c>
      <c r="E610" s="11">
        <v>34</v>
      </c>
      <c r="F610" s="11" t="s">
        <v>7</v>
      </c>
      <c r="G610" s="11"/>
      <c r="H610" s="11">
        <v>1</v>
      </c>
      <c r="I610" s="11"/>
      <c r="J610" s="11"/>
      <c r="K610" s="11"/>
      <c r="N610" s="10" t="s">
        <v>176</v>
      </c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</row>
    <row r="611" spans="1:254" s="12" customFormat="1" ht="14.25" customHeight="1" x14ac:dyDescent="0.25">
      <c r="A611" s="8">
        <v>2001</v>
      </c>
      <c r="B611" s="9">
        <v>43006</v>
      </c>
      <c r="C611" s="10" t="s">
        <v>113</v>
      </c>
      <c r="D611" s="11">
        <v>64</v>
      </c>
      <c r="E611" s="11">
        <v>0</v>
      </c>
      <c r="F611" s="11" t="s">
        <v>6</v>
      </c>
      <c r="G611" s="11">
        <v>1</v>
      </c>
      <c r="H611" s="11"/>
      <c r="I611" s="11"/>
      <c r="J611" s="11"/>
      <c r="K611" s="11"/>
      <c r="N611" s="10" t="s">
        <v>176</v>
      </c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  <c r="IR611" s="7"/>
      <c r="IS611" s="7"/>
      <c r="IT611" s="7"/>
    </row>
    <row r="612" spans="1:254" s="12" customFormat="1" ht="14.25" customHeight="1" x14ac:dyDescent="0.25">
      <c r="A612" s="8">
        <v>2001</v>
      </c>
      <c r="B612" s="9">
        <v>43013</v>
      </c>
      <c r="C612" s="10" t="s">
        <v>17</v>
      </c>
      <c r="D612" s="11">
        <v>20</v>
      </c>
      <c r="E612" s="11">
        <v>17</v>
      </c>
      <c r="F612" s="11" t="s">
        <v>6</v>
      </c>
      <c r="G612" s="11">
        <v>1</v>
      </c>
      <c r="H612" s="11"/>
      <c r="I612" s="11"/>
      <c r="J612" s="11"/>
      <c r="K612" s="11"/>
      <c r="N612" s="10" t="s">
        <v>176</v>
      </c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</row>
    <row r="613" spans="1:254" s="12" customFormat="1" ht="14.25" customHeight="1" x14ac:dyDescent="0.25">
      <c r="A613" s="8">
        <v>2001</v>
      </c>
      <c r="B613" s="9">
        <v>43020</v>
      </c>
      <c r="C613" s="10" t="s">
        <v>200</v>
      </c>
      <c r="D613" s="11">
        <v>43</v>
      </c>
      <c r="E613" s="11">
        <v>7</v>
      </c>
      <c r="F613" s="11" t="s">
        <v>6</v>
      </c>
      <c r="G613" s="11">
        <v>1</v>
      </c>
      <c r="H613" s="11"/>
      <c r="I613" s="11"/>
      <c r="J613" s="11"/>
      <c r="K613" s="11"/>
      <c r="N613" s="10" t="s">
        <v>176</v>
      </c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  <c r="IS613" s="7"/>
      <c r="IT613" s="7"/>
    </row>
    <row r="614" spans="1:254" s="12" customFormat="1" ht="14.25" customHeight="1" x14ac:dyDescent="0.25">
      <c r="A614" s="8">
        <v>2001</v>
      </c>
      <c r="B614" s="9">
        <v>43027</v>
      </c>
      <c r="C614" s="10" t="s">
        <v>118</v>
      </c>
      <c r="D614" s="11">
        <v>6</v>
      </c>
      <c r="E614" s="11">
        <v>14</v>
      </c>
      <c r="F614" s="11" t="s">
        <v>7</v>
      </c>
      <c r="G614" s="11"/>
      <c r="H614" s="11">
        <v>1</v>
      </c>
      <c r="I614" s="11"/>
      <c r="J614" s="11"/>
      <c r="K614" s="11"/>
      <c r="N614" s="10" t="s">
        <v>176</v>
      </c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  <c r="IS614" s="7"/>
      <c r="IT614" s="7"/>
    </row>
    <row r="615" spans="1:254" s="12" customFormat="1" ht="14.25" customHeight="1" x14ac:dyDescent="0.25">
      <c r="A615" s="8">
        <v>2001</v>
      </c>
      <c r="B615" s="9">
        <v>43034</v>
      </c>
      <c r="C615" s="10" t="s">
        <v>123</v>
      </c>
      <c r="D615" s="11">
        <v>7</v>
      </c>
      <c r="E615" s="11">
        <v>34</v>
      </c>
      <c r="F615" s="11" t="s">
        <v>7</v>
      </c>
      <c r="G615" s="11"/>
      <c r="H615" s="11">
        <v>1</v>
      </c>
      <c r="I615" s="11"/>
      <c r="J615" s="11"/>
      <c r="K615" s="11"/>
      <c r="N615" s="10" t="s">
        <v>176</v>
      </c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  <c r="IR615" s="7"/>
      <c r="IS615" s="7"/>
      <c r="IT615" s="7"/>
    </row>
    <row r="616" spans="1:254" s="12" customFormat="1" ht="14.25" customHeight="1" x14ac:dyDescent="0.25">
      <c r="A616" s="8">
        <v>2001</v>
      </c>
      <c r="B616" s="9">
        <v>43041</v>
      </c>
      <c r="C616" s="10" t="s">
        <v>102</v>
      </c>
      <c r="D616" s="11">
        <v>14</v>
      </c>
      <c r="E616" s="11">
        <v>7</v>
      </c>
      <c r="F616" s="11" t="s">
        <v>6</v>
      </c>
      <c r="G616" s="11">
        <v>1</v>
      </c>
      <c r="H616" s="11"/>
      <c r="I616" s="11"/>
      <c r="J616" s="11"/>
      <c r="K616" s="11"/>
      <c r="N616" s="10" t="s">
        <v>176</v>
      </c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</row>
    <row r="617" spans="1:254" s="12" customFormat="1" ht="14.25" customHeight="1" x14ac:dyDescent="0.25">
      <c r="A617" s="8">
        <v>2001</v>
      </c>
      <c r="B617" s="9">
        <v>43048</v>
      </c>
      <c r="C617" s="10" t="s">
        <v>128</v>
      </c>
      <c r="D617" s="11">
        <v>27</v>
      </c>
      <c r="E617" s="11">
        <v>8</v>
      </c>
      <c r="F617" s="11" t="s">
        <v>6</v>
      </c>
      <c r="G617" s="11">
        <v>1</v>
      </c>
      <c r="H617" s="11"/>
      <c r="I617" s="11"/>
      <c r="J617" s="11"/>
      <c r="K617" s="11"/>
      <c r="N617" s="10" t="s">
        <v>176</v>
      </c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</row>
    <row r="618" spans="1:254" s="12" customFormat="1" ht="14.25" customHeight="1" x14ac:dyDescent="0.25">
      <c r="A618" s="8">
        <v>2001</v>
      </c>
      <c r="B618" s="9">
        <v>43055</v>
      </c>
      <c r="C618" s="10" t="s">
        <v>123</v>
      </c>
      <c r="D618" s="11">
        <v>27</v>
      </c>
      <c r="E618" s="11">
        <v>24</v>
      </c>
      <c r="F618" s="11" t="s">
        <v>6</v>
      </c>
      <c r="G618" s="11">
        <v>1</v>
      </c>
      <c r="H618" s="11"/>
      <c r="I618" s="11"/>
      <c r="J618" s="11"/>
      <c r="K618" s="11" t="s">
        <v>16</v>
      </c>
      <c r="L618" s="12" t="s">
        <v>81</v>
      </c>
      <c r="N618" s="10" t="s">
        <v>176</v>
      </c>
      <c r="O618" s="12" t="s">
        <v>180</v>
      </c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</row>
    <row r="619" spans="1:254" s="12" customFormat="1" ht="14.25" customHeight="1" x14ac:dyDescent="0.25">
      <c r="A619" s="8">
        <v>2001</v>
      </c>
      <c r="B619" s="9">
        <v>43062</v>
      </c>
      <c r="C619" s="10" t="s">
        <v>124</v>
      </c>
      <c r="D619" s="11">
        <v>21</v>
      </c>
      <c r="E619" s="11">
        <v>6</v>
      </c>
      <c r="F619" s="11" t="s">
        <v>6</v>
      </c>
      <c r="G619" s="11">
        <v>1</v>
      </c>
      <c r="H619" s="11"/>
      <c r="I619" s="11"/>
      <c r="J619" s="11"/>
      <c r="K619" s="11" t="s">
        <v>16</v>
      </c>
      <c r="L619" s="12" t="s">
        <v>125</v>
      </c>
      <c r="N619" s="10" t="s">
        <v>176</v>
      </c>
      <c r="O619" s="12" t="s">
        <v>126</v>
      </c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</row>
    <row r="620" spans="1:254" s="12" customFormat="1" ht="14.25" customHeight="1" x14ac:dyDescent="0.25">
      <c r="A620" s="8">
        <v>2001</v>
      </c>
      <c r="B620" s="9">
        <v>43070</v>
      </c>
      <c r="C620" s="10" t="s">
        <v>184</v>
      </c>
      <c r="D620" s="11">
        <v>6</v>
      </c>
      <c r="E620" s="11">
        <v>42</v>
      </c>
      <c r="F620" s="11" t="s">
        <v>7</v>
      </c>
      <c r="G620" s="11"/>
      <c r="H620" s="11">
        <v>1</v>
      </c>
      <c r="I620" s="11"/>
      <c r="J620" s="11"/>
      <c r="K620" s="11" t="s">
        <v>19</v>
      </c>
      <c r="L620" s="12" t="s">
        <v>20</v>
      </c>
      <c r="M620" s="12" t="s">
        <v>106</v>
      </c>
      <c r="N620" s="10" t="s">
        <v>176</v>
      </c>
      <c r="O620" s="12" t="s">
        <v>97</v>
      </c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</row>
    <row r="621" spans="1:254" s="12" customFormat="1" ht="14.25" customHeight="1" x14ac:dyDescent="0.25">
      <c r="A621" s="36">
        <v>2002</v>
      </c>
      <c r="B621" s="37">
        <v>42983</v>
      </c>
      <c r="C621" s="38" t="s">
        <v>170</v>
      </c>
      <c r="D621" s="39">
        <v>27</v>
      </c>
      <c r="E621" s="39">
        <v>20</v>
      </c>
      <c r="F621" s="39" t="s">
        <v>6</v>
      </c>
      <c r="G621" s="39">
        <v>1</v>
      </c>
      <c r="H621" s="39"/>
      <c r="I621" s="39"/>
      <c r="J621" s="39"/>
      <c r="K621" s="39"/>
      <c r="L621" s="40"/>
      <c r="M621" s="40"/>
      <c r="N621" s="38" t="s">
        <v>176</v>
      </c>
      <c r="O621" s="40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</row>
    <row r="622" spans="1:254" s="12" customFormat="1" ht="14.25" customHeight="1" x14ac:dyDescent="0.25">
      <c r="A622" s="36">
        <v>2002</v>
      </c>
      <c r="B622" s="37">
        <v>42992</v>
      </c>
      <c r="C622" s="38" t="s">
        <v>129</v>
      </c>
      <c r="D622" s="39">
        <v>13</v>
      </c>
      <c r="E622" s="39">
        <v>20</v>
      </c>
      <c r="F622" s="39" t="s">
        <v>7</v>
      </c>
      <c r="G622" s="39"/>
      <c r="H622" s="39">
        <v>1</v>
      </c>
      <c r="I622" s="39"/>
      <c r="J622" s="39"/>
      <c r="K622" s="39"/>
      <c r="L622" s="40"/>
      <c r="M622" s="40"/>
      <c r="N622" s="38" t="s">
        <v>176</v>
      </c>
      <c r="O622" s="40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  <c r="IR622" s="7"/>
      <c r="IS622" s="7"/>
      <c r="IT622" s="7"/>
    </row>
    <row r="623" spans="1:254" s="12" customFormat="1" ht="14.25" customHeight="1" x14ac:dyDescent="0.25">
      <c r="A623" s="36">
        <v>2002</v>
      </c>
      <c r="B623" s="37">
        <v>42998</v>
      </c>
      <c r="C623" s="38" t="s">
        <v>134</v>
      </c>
      <c r="D623" s="39">
        <v>21</v>
      </c>
      <c r="E623" s="39">
        <v>24</v>
      </c>
      <c r="F623" s="39" t="s">
        <v>7</v>
      </c>
      <c r="G623" s="39"/>
      <c r="H623" s="39">
        <v>1</v>
      </c>
      <c r="I623" s="39"/>
      <c r="J623" s="39"/>
      <c r="K623" s="39"/>
      <c r="L623" s="40"/>
      <c r="M623" s="40"/>
      <c r="N623" s="38" t="s">
        <v>176</v>
      </c>
      <c r="O623" s="40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</row>
    <row r="624" spans="1:254" s="12" customFormat="1" ht="14.25" customHeight="1" x14ac:dyDescent="0.25">
      <c r="A624" s="36">
        <v>2002</v>
      </c>
      <c r="B624" s="37">
        <v>43006</v>
      </c>
      <c r="C624" s="38" t="s">
        <v>113</v>
      </c>
      <c r="D624" s="39">
        <v>35</v>
      </c>
      <c r="E624" s="39">
        <v>6</v>
      </c>
      <c r="F624" s="39" t="s">
        <v>6</v>
      </c>
      <c r="G624" s="39">
        <v>1</v>
      </c>
      <c r="H624" s="39"/>
      <c r="I624" s="39"/>
      <c r="J624" s="39"/>
      <c r="K624" s="39"/>
      <c r="L624" s="40"/>
      <c r="M624" s="40"/>
      <c r="N624" s="38" t="s">
        <v>176</v>
      </c>
      <c r="O624" s="40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  <c r="IR624" s="7"/>
      <c r="IS624" s="7"/>
      <c r="IT624" s="7"/>
    </row>
    <row r="625" spans="1:254" s="12" customFormat="1" ht="14.25" customHeight="1" x14ac:dyDescent="0.25">
      <c r="A625" s="36">
        <v>2002</v>
      </c>
      <c r="B625" s="37">
        <v>43012</v>
      </c>
      <c r="C625" s="38" t="s">
        <v>17</v>
      </c>
      <c r="D625" s="39">
        <v>34</v>
      </c>
      <c r="E625" s="39">
        <v>9</v>
      </c>
      <c r="F625" s="39" t="s">
        <v>6</v>
      </c>
      <c r="G625" s="39">
        <v>1</v>
      </c>
      <c r="H625" s="39"/>
      <c r="I625" s="39"/>
      <c r="J625" s="39"/>
      <c r="K625" s="39"/>
      <c r="L625" s="40"/>
      <c r="M625" s="40"/>
      <c r="N625" s="38" t="s">
        <v>176</v>
      </c>
      <c r="O625" s="40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  <c r="IS625" s="7"/>
      <c r="IT625" s="7"/>
    </row>
    <row r="626" spans="1:254" s="12" customFormat="1" ht="14.25" customHeight="1" x14ac:dyDescent="0.25">
      <c r="A626" s="36">
        <v>2002</v>
      </c>
      <c r="B626" s="37">
        <v>43027</v>
      </c>
      <c r="C626" s="38" t="s">
        <v>118</v>
      </c>
      <c r="D626" s="39">
        <v>6</v>
      </c>
      <c r="E626" s="39">
        <v>14</v>
      </c>
      <c r="F626" s="39" t="s">
        <v>7</v>
      </c>
      <c r="G626" s="39"/>
      <c r="H626" s="39">
        <v>1</v>
      </c>
      <c r="I626" s="39"/>
      <c r="J626" s="39"/>
      <c r="K626" s="39"/>
      <c r="L626" s="40"/>
      <c r="M626" s="40"/>
      <c r="N626" s="38" t="s">
        <v>176</v>
      </c>
      <c r="O626" s="40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  <c r="IS626" s="7"/>
      <c r="IT626" s="7"/>
    </row>
    <row r="627" spans="1:254" s="12" customFormat="1" ht="14.25" customHeight="1" x14ac:dyDescent="0.25">
      <c r="A627" s="36">
        <v>2002</v>
      </c>
      <c r="B627" s="37">
        <v>43040</v>
      </c>
      <c r="C627" s="38" t="s">
        <v>123</v>
      </c>
      <c r="D627" s="39">
        <v>15</v>
      </c>
      <c r="E627" s="39">
        <v>7</v>
      </c>
      <c r="F627" s="39" t="s">
        <v>6</v>
      </c>
      <c r="G627" s="39">
        <v>1</v>
      </c>
      <c r="H627" s="39"/>
      <c r="I627" s="39"/>
      <c r="J627" s="39"/>
      <c r="K627" s="39"/>
      <c r="L627" s="40"/>
      <c r="M627" s="40"/>
      <c r="N627" s="38" t="s">
        <v>176</v>
      </c>
      <c r="O627" s="40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</row>
    <row r="628" spans="1:254" s="12" customFormat="1" ht="14.25" customHeight="1" x14ac:dyDescent="0.25">
      <c r="A628" s="36">
        <v>2002</v>
      </c>
      <c r="B628" s="37">
        <v>43045</v>
      </c>
      <c r="C628" s="38" t="s">
        <v>102</v>
      </c>
      <c r="D628" s="39">
        <v>33</v>
      </c>
      <c r="E628" s="39">
        <v>7</v>
      </c>
      <c r="F628" s="39" t="s">
        <v>6</v>
      </c>
      <c r="G628" s="39">
        <v>1</v>
      </c>
      <c r="H628" s="39"/>
      <c r="I628" s="39"/>
      <c r="J628" s="39"/>
      <c r="K628" s="39"/>
      <c r="L628" s="40"/>
      <c r="M628" s="40"/>
      <c r="N628" s="38" t="s">
        <v>176</v>
      </c>
      <c r="O628" s="40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</row>
    <row r="629" spans="1:254" s="12" customFormat="1" ht="14.25" customHeight="1" x14ac:dyDescent="0.25">
      <c r="A629" s="36">
        <v>2002</v>
      </c>
      <c r="B629" s="37">
        <v>43050</v>
      </c>
      <c r="C629" s="38" t="s">
        <v>128</v>
      </c>
      <c r="D629" s="39">
        <v>34</v>
      </c>
      <c r="E629" s="39">
        <v>20</v>
      </c>
      <c r="F629" s="39" t="s">
        <v>6</v>
      </c>
      <c r="G629" s="39">
        <v>1</v>
      </c>
      <c r="H629" s="39"/>
      <c r="I629" s="39"/>
      <c r="J629" s="39"/>
      <c r="K629" s="39"/>
      <c r="L629" s="40"/>
      <c r="M629" s="40"/>
      <c r="N629" s="38" t="s">
        <v>176</v>
      </c>
      <c r="O629" s="40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</row>
    <row r="630" spans="1:254" s="12" customFormat="1" ht="14.25" customHeight="1" x14ac:dyDescent="0.25">
      <c r="A630" s="36">
        <v>2002</v>
      </c>
      <c r="B630" s="37">
        <v>43055</v>
      </c>
      <c r="C630" s="38" t="s">
        <v>200</v>
      </c>
      <c r="D630" s="39">
        <v>26</v>
      </c>
      <c r="E630" s="39">
        <v>0</v>
      </c>
      <c r="F630" s="39" t="s">
        <v>6</v>
      </c>
      <c r="G630" s="39">
        <v>1</v>
      </c>
      <c r="H630" s="39"/>
      <c r="I630" s="39"/>
      <c r="J630" s="39"/>
      <c r="K630" s="39"/>
      <c r="L630" s="40"/>
      <c r="M630" s="40"/>
      <c r="N630" s="38" t="s">
        <v>176</v>
      </c>
      <c r="O630" s="40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  <c r="IR630" s="7"/>
      <c r="IS630" s="7"/>
      <c r="IT630" s="7"/>
    </row>
    <row r="631" spans="1:254" s="12" customFormat="1" ht="14.25" customHeight="1" x14ac:dyDescent="0.25">
      <c r="A631" s="8">
        <v>2003</v>
      </c>
      <c r="B631" s="9">
        <v>42983</v>
      </c>
      <c r="C631" s="10" t="s">
        <v>134</v>
      </c>
      <c r="D631" s="11">
        <v>9</v>
      </c>
      <c r="E631" s="11">
        <v>10</v>
      </c>
      <c r="F631" s="11" t="s">
        <v>7</v>
      </c>
      <c r="G631" s="11"/>
      <c r="H631" s="11">
        <v>1</v>
      </c>
      <c r="I631" s="11"/>
      <c r="J631" s="11"/>
      <c r="K631" s="11" t="s">
        <v>19</v>
      </c>
      <c r="L631" s="12" t="s">
        <v>20</v>
      </c>
      <c r="M631" s="12" t="s">
        <v>106</v>
      </c>
      <c r="N631" s="10" t="s">
        <v>176</v>
      </c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  <c r="IR631" s="7"/>
      <c r="IS631" s="7"/>
      <c r="IT631" s="7"/>
    </row>
    <row r="632" spans="1:254" s="12" customFormat="1" ht="14.25" customHeight="1" x14ac:dyDescent="0.25">
      <c r="A632" s="8">
        <v>2003</v>
      </c>
      <c r="B632" s="9">
        <v>42990</v>
      </c>
      <c r="C632" s="10" t="s">
        <v>170</v>
      </c>
      <c r="D632" s="11">
        <v>6</v>
      </c>
      <c r="E632" s="11">
        <v>14</v>
      </c>
      <c r="F632" s="11" t="s">
        <v>7</v>
      </c>
      <c r="G632" s="11"/>
      <c r="H632" s="11">
        <v>1</v>
      </c>
      <c r="I632" s="11"/>
      <c r="J632" s="11"/>
      <c r="K632" s="11"/>
      <c r="N632" s="10" t="s">
        <v>176</v>
      </c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  <c r="IR632" s="7"/>
      <c r="IS632" s="7"/>
      <c r="IT632" s="7"/>
    </row>
    <row r="633" spans="1:254" s="12" customFormat="1" ht="14.25" customHeight="1" x14ac:dyDescent="0.25">
      <c r="A633" s="8">
        <v>2003</v>
      </c>
      <c r="B633" s="9">
        <v>43001</v>
      </c>
      <c r="C633" s="10" t="s">
        <v>130</v>
      </c>
      <c r="D633" s="11">
        <v>13</v>
      </c>
      <c r="E633" s="11">
        <v>6</v>
      </c>
      <c r="F633" s="11" t="s">
        <v>6</v>
      </c>
      <c r="G633" s="11">
        <v>1</v>
      </c>
      <c r="H633" s="11"/>
      <c r="I633" s="11"/>
      <c r="J633" s="11"/>
      <c r="K633" s="11"/>
      <c r="N633" s="10" t="s">
        <v>176</v>
      </c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  <c r="II633" s="7"/>
      <c r="IJ633" s="7"/>
      <c r="IK633" s="7"/>
      <c r="IL633" s="7"/>
      <c r="IM633" s="7"/>
      <c r="IN633" s="7"/>
      <c r="IO633" s="7"/>
      <c r="IP633" s="7"/>
      <c r="IQ633" s="7"/>
      <c r="IR633" s="7"/>
      <c r="IS633" s="7"/>
      <c r="IT633" s="7"/>
    </row>
    <row r="634" spans="1:254" s="12" customFormat="1" ht="14.25" customHeight="1" x14ac:dyDescent="0.25">
      <c r="A634" s="8">
        <v>2003</v>
      </c>
      <c r="B634" s="9">
        <v>43007</v>
      </c>
      <c r="C634" s="10" t="s">
        <v>123</v>
      </c>
      <c r="D634" s="11">
        <v>6</v>
      </c>
      <c r="E634" s="11">
        <v>13</v>
      </c>
      <c r="F634" s="11" t="s">
        <v>7</v>
      </c>
      <c r="G634" s="11"/>
      <c r="H634" s="11">
        <v>1</v>
      </c>
      <c r="I634" s="11"/>
      <c r="J634" s="11"/>
      <c r="K634" s="11"/>
      <c r="N634" s="10" t="s">
        <v>176</v>
      </c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/>
      <c r="IJ634" s="7"/>
      <c r="IK634" s="7"/>
      <c r="IL634" s="7"/>
      <c r="IM634" s="7"/>
      <c r="IN634" s="7"/>
      <c r="IO634" s="7"/>
      <c r="IP634" s="7"/>
      <c r="IQ634" s="7"/>
      <c r="IR634" s="7"/>
      <c r="IS634" s="7"/>
      <c r="IT634" s="7"/>
    </row>
    <row r="635" spans="1:254" s="12" customFormat="1" ht="14.25" customHeight="1" x14ac:dyDescent="0.25">
      <c r="A635" s="8">
        <v>2003</v>
      </c>
      <c r="B635" s="9">
        <v>43012</v>
      </c>
      <c r="C635" s="10" t="s">
        <v>200</v>
      </c>
      <c r="D635" s="11">
        <v>41</v>
      </c>
      <c r="E635" s="11">
        <v>15</v>
      </c>
      <c r="F635" s="11" t="s">
        <v>6</v>
      </c>
      <c r="G635" s="11">
        <v>1</v>
      </c>
      <c r="H635" s="11"/>
      <c r="I635" s="11"/>
      <c r="J635" s="11"/>
      <c r="K635" s="11"/>
      <c r="N635" s="10" t="s">
        <v>176</v>
      </c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/>
      <c r="IM635" s="7"/>
      <c r="IN635" s="7"/>
      <c r="IO635" s="7"/>
      <c r="IP635" s="7"/>
      <c r="IQ635" s="7"/>
      <c r="IR635" s="7"/>
      <c r="IS635" s="7"/>
      <c r="IT635" s="7"/>
    </row>
    <row r="636" spans="1:254" s="12" customFormat="1" ht="14.25" customHeight="1" x14ac:dyDescent="0.25">
      <c r="A636" s="8">
        <v>2003</v>
      </c>
      <c r="B636" s="9">
        <v>43018</v>
      </c>
      <c r="C636" s="10" t="s">
        <v>17</v>
      </c>
      <c r="D636" s="11">
        <v>42</v>
      </c>
      <c r="E636" s="11">
        <v>0</v>
      </c>
      <c r="F636" s="11" t="s">
        <v>6</v>
      </c>
      <c r="G636" s="11">
        <v>1</v>
      </c>
      <c r="H636" s="11"/>
      <c r="I636" s="11"/>
      <c r="J636" s="11"/>
      <c r="K636" s="11"/>
      <c r="N636" s="10" t="s">
        <v>176</v>
      </c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/>
      <c r="IJ636" s="7"/>
      <c r="IK636" s="7"/>
      <c r="IL636" s="7"/>
      <c r="IM636" s="7"/>
      <c r="IN636" s="7"/>
      <c r="IO636" s="7"/>
      <c r="IP636" s="7"/>
      <c r="IQ636" s="7"/>
      <c r="IR636" s="7"/>
      <c r="IS636" s="7"/>
      <c r="IT636" s="7"/>
    </row>
    <row r="637" spans="1:254" s="12" customFormat="1" ht="14.25" customHeight="1" x14ac:dyDescent="0.25">
      <c r="A637" s="8">
        <v>2003</v>
      </c>
      <c r="B637" s="9">
        <v>43025</v>
      </c>
      <c r="C637" s="10" t="s">
        <v>113</v>
      </c>
      <c r="D637" s="11">
        <v>49</v>
      </c>
      <c r="E637" s="11">
        <v>7</v>
      </c>
      <c r="F637" s="11" t="s">
        <v>6</v>
      </c>
      <c r="G637" s="11">
        <v>1</v>
      </c>
      <c r="H637" s="11"/>
      <c r="I637" s="11"/>
      <c r="J637" s="11"/>
      <c r="K637" s="11"/>
      <c r="N637" s="10" t="s">
        <v>176</v>
      </c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/>
      <c r="IJ637" s="7"/>
      <c r="IK637" s="7"/>
      <c r="IL637" s="7"/>
      <c r="IM637" s="7"/>
      <c r="IN637" s="7"/>
      <c r="IO637" s="7"/>
      <c r="IP637" s="7"/>
      <c r="IQ637" s="7"/>
      <c r="IR637" s="7"/>
      <c r="IS637" s="7"/>
      <c r="IT637" s="7"/>
    </row>
    <row r="638" spans="1:254" s="12" customFormat="1" ht="14.25" customHeight="1" x14ac:dyDescent="0.25">
      <c r="A638" s="8">
        <v>2003</v>
      </c>
      <c r="B638" s="9">
        <v>43032</v>
      </c>
      <c r="C638" s="10" t="s">
        <v>118</v>
      </c>
      <c r="D638" s="11">
        <v>14</v>
      </c>
      <c r="E638" s="11">
        <v>6</v>
      </c>
      <c r="F638" s="11" t="s">
        <v>6</v>
      </c>
      <c r="G638" s="11">
        <v>1</v>
      </c>
      <c r="H638" s="11"/>
      <c r="I638" s="11"/>
      <c r="J638" s="11"/>
      <c r="K638" s="11"/>
      <c r="N638" s="10" t="s">
        <v>176</v>
      </c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/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  <c r="II638" s="7"/>
      <c r="IJ638" s="7"/>
      <c r="IK638" s="7"/>
      <c r="IL638" s="7"/>
      <c r="IM638" s="7"/>
      <c r="IN638" s="7"/>
      <c r="IO638" s="7"/>
      <c r="IP638" s="7"/>
      <c r="IQ638" s="7"/>
      <c r="IR638" s="7"/>
      <c r="IS638" s="7"/>
      <c r="IT638" s="7"/>
    </row>
    <row r="639" spans="1:254" s="12" customFormat="1" ht="14.25" customHeight="1" x14ac:dyDescent="0.25">
      <c r="A639" s="8">
        <v>2003</v>
      </c>
      <c r="B639" s="9">
        <v>43039</v>
      </c>
      <c r="C639" s="10" t="s">
        <v>128</v>
      </c>
      <c r="D639" s="11">
        <v>27</v>
      </c>
      <c r="E639" s="11">
        <v>8</v>
      </c>
      <c r="F639" s="11" t="s">
        <v>6</v>
      </c>
      <c r="G639" s="11">
        <v>1</v>
      </c>
      <c r="H639" s="11"/>
      <c r="I639" s="11"/>
      <c r="J639" s="11"/>
      <c r="K639" s="11"/>
      <c r="N639" s="10" t="s">
        <v>176</v>
      </c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  <c r="IR639" s="7"/>
      <c r="IS639" s="7"/>
      <c r="IT639" s="7"/>
    </row>
    <row r="640" spans="1:254" s="12" customFormat="1" ht="14.25" customHeight="1" x14ac:dyDescent="0.25">
      <c r="A640" s="8">
        <v>2003</v>
      </c>
      <c r="B640" s="9">
        <v>43046</v>
      </c>
      <c r="C640" s="10" t="s">
        <v>102</v>
      </c>
      <c r="D640" s="11">
        <v>37</v>
      </c>
      <c r="E640" s="11">
        <v>9</v>
      </c>
      <c r="F640" s="11" t="s">
        <v>6</v>
      </c>
      <c r="G640" s="11">
        <v>1</v>
      </c>
      <c r="H640" s="11"/>
      <c r="I640" s="11"/>
      <c r="J640" s="11"/>
      <c r="K640" s="11"/>
      <c r="N640" s="10" t="s">
        <v>176</v>
      </c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/>
      <c r="IJ640" s="7"/>
      <c r="IK640" s="7"/>
      <c r="IL640" s="7"/>
      <c r="IM640" s="7"/>
      <c r="IN640" s="7"/>
      <c r="IO640" s="7"/>
      <c r="IP640" s="7"/>
      <c r="IQ640" s="7"/>
      <c r="IR640" s="7"/>
      <c r="IS640" s="7"/>
      <c r="IT640" s="7"/>
    </row>
    <row r="641" spans="1:254" s="12" customFormat="1" ht="14.25" customHeight="1" x14ac:dyDescent="0.25">
      <c r="A641" s="8">
        <v>2003</v>
      </c>
      <c r="B641" s="9">
        <v>43053</v>
      </c>
      <c r="C641" s="10" t="s">
        <v>124</v>
      </c>
      <c r="D641" s="11">
        <v>0</v>
      </c>
      <c r="E641" s="11">
        <v>26</v>
      </c>
      <c r="F641" s="11" t="s">
        <v>7</v>
      </c>
      <c r="G641" s="11"/>
      <c r="H641" s="11">
        <v>1</v>
      </c>
      <c r="I641" s="11"/>
      <c r="J641" s="11"/>
      <c r="K641" s="11"/>
      <c r="N641" s="10" t="s">
        <v>176</v>
      </c>
      <c r="O641" s="12" t="s">
        <v>127</v>
      </c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/>
      <c r="IM641" s="7"/>
      <c r="IN641" s="7"/>
      <c r="IO641" s="7"/>
      <c r="IP641" s="7"/>
      <c r="IQ641" s="7"/>
      <c r="IR641" s="7"/>
      <c r="IS641" s="7"/>
      <c r="IT641" s="7"/>
    </row>
    <row r="642" spans="1:254" s="12" customFormat="1" ht="14.25" customHeight="1" x14ac:dyDescent="0.25">
      <c r="A642" s="36">
        <v>2004</v>
      </c>
      <c r="B642" s="37">
        <v>42988</v>
      </c>
      <c r="C642" s="38" t="s">
        <v>134</v>
      </c>
      <c r="D642" s="39">
        <v>13</v>
      </c>
      <c r="E642" s="39">
        <v>21</v>
      </c>
      <c r="F642" s="39" t="s">
        <v>7</v>
      </c>
      <c r="G642" s="39"/>
      <c r="H642" s="39">
        <v>1</v>
      </c>
      <c r="I642" s="39"/>
      <c r="J642" s="39"/>
      <c r="K642" s="39" t="s">
        <v>16</v>
      </c>
      <c r="L642" s="40" t="s">
        <v>20</v>
      </c>
      <c r="M642" s="40"/>
      <c r="N642" s="38" t="s">
        <v>176</v>
      </c>
      <c r="O642" s="40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/>
      <c r="IJ642" s="7"/>
      <c r="IK642" s="7"/>
      <c r="IL642" s="7"/>
      <c r="IM642" s="7"/>
      <c r="IN642" s="7"/>
      <c r="IO642" s="7"/>
      <c r="IP642" s="7"/>
      <c r="IQ642" s="7"/>
      <c r="IR642" s="7"/>
      <c r="IS642" s="7"/>
      <c r="IT642" s="7"/>
    </row>
    <row r="643" spans="1:254" s="12" customFormat="1" ht="14.25" customHeight="1" x14ac:dyDescent="0.25">
      <c r="A643" s="36">
        <v>2004</v>
      </c>
      <c r="B643" s="37">
        <v>42996</v>
      </c>
      <c r="C643" s="38" t="s">
        <v>170</v>
      </c>
      <c r="D643" s="39">
        <v>14</v>
      </c>
      <c r="E643" s="39">
        <v>6</v>
      </c>
      <c r="F643" s="39" t="s">
        <v>6</v>
      </c>
      <c r="G643" s="39">
        <v>1</v>
      </c>
      <c r="H643" s="39"/>
      <c r="I643" s="39"/>
      <c r="J643" s="39"/>
      <c r="K643" s="39" t="s">
        <v>16</v>
      </c>
      <c r="L643" s="40" t="s">
        <v>20</v>
      </c>
      <c r="M643" s="40"/>
      <c r="N643" s="38" t="s">
        <v>176</v>
      </c>
      <c r="O643" s="40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  <c r="HQ643" s="7"/>
      <c r="HR643" s="7"/>
      <c r="HS643" s="7"/>
      <c r="HT643" s="7"/>
      <c r="HU643" s="7"/>
      <c r="HV643" s="7"/>
      <c r="HW643" s="7"/>
      <c r="HX643" s="7"/>
      <c r="HY643" s="7"/>
      <c r="HZ643" s="7"/>
      <c r="IA643" s="7"/>
      <c r="IB643" s="7"/>
      <c r="IC643" s="7"/>
      <c r="ID643" s="7"/>
      <c r="IE643" s="7"/>
      <c r="IF643" s="7"/>
      <c r="IG643" s="7"/>
      <c r="IH643" s="7"/>
      <c r="II643" s="7"/>
      <c r="IJ643" s="7"/>
      <c r="IK643" s="7"/>
      <c r="IL643" s="7"/>
      <c r="IM643" s="7"/>
      <c r="IN643" s="7"/>
      <c r="IO643" s="7"/>
      <c r="IP643" s="7"/>
      <c r="IQ643" s="7"/>
      <c r="IR643" s="7"/>
      <c r="IS643" s="7"/>
      <c r="IT643" s="7"/>
    </row>
    <row r="644" spans="1:254" s="12" customFormat="1" ht="14.25" customHeight="1" x14ac:dyDescent="0.25">
      <c r="A644" s="36">
        <v>2004</v>
      </c>
      <c r="B644" s="37">
        <v>43005</v>
      </c>
      <c r="C644" s="38" t="s">
        <v>130</v>
      </c>
      <c r="D644" s="39">
        <v>20</v>
      </c>
      <c r="E644" s="39">
        <v>19</v>
      </c>
      <c r="F644" s="39" t="s">
        <v>6</v>
      </c>
      <c r="G644" s="39">
        <v>1</v>
      </c>
      <c r="H644" s="39"/>
      <c r="I644" s="39"/>
      <c r="J644" s="39"/>
      <c r="K644" s="39" t="s">
        <v>19</v>
      </c>
      <c r="L644" s="40" t="s">
        <v>20</v>
      </c>
      <c r="M644" s="40" t="s">
        <v>106</v>
      </c>
      <c r="N644" s="38" t="s">
        <v>176</v>
      </c>
      <c r="O644" s="40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/>
      <c r="HU644" s="7"/>
      <c r="HV644" s="7"/>
      <c r="HW644" s="7"/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  <c r="II644" s="7"/>
      <c r="IJ644" s="7"/>
      <c r="IK644" s="7"/>
      <c r="IL644" s="7"/>
      <c r="IM644" s="7"/>
      <c r="IN644" s="7"/>
      <c r="IO644" s="7"/>
      <c r="IP644" s="7"/>
      <c r="IQ644" s="7"/>
      <c r="IR644" s="7"/>
      <c r="IS644" s="7"/>
      <c r="IT644" s="7"/>
    </row>
    <row r="645" spans="1:254" s="12" customFormat="1" ht="14.25" customHeight="1" x14ac:dyDescent="0.25">
      <c r="A645" s="36">
        <v>2004</v>
      </c>
      <c r="B645" s="37">
        <v>43009</v>
      </c>
      <c r="C645" s="38" t="s">
        <v>123</v>
      </c>
      <c r="D645" s="39">
        <v>10</v>
      </c>
      <c r="E645" s="39">
        <v>14</v>
      </c>
      <c r="F645" s="39" t="s">
        <v>7</v>
      </c>
      <c r="G645" s="39"/>
      <c r="H645" s="39">
        <v>1</v>
      </c>
      <c r="I645" s="39"/>
      <c r="J645" s="39"/>
      <c r="K645" s="39" t="s">
        <v>16</v>
      </c>
      <c r="L645" s="40" t="s">
        <v>81</v>
      </c>
      <c r="M645" s="40"/>
      <c r="N645" s="38" t="s">
        <v>176</v>
      </c>
      <c r="O645" s="40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  <c r="HK645" s="7"/>
      <c r="HL645" s="7"/>
      <c r="HM645" s="7"/>
      <c r="HN645" s="7"/>
      <c r="HO645" s="7"/>
      <c r="HP645" s="7"/>
      <c r="HQ645" s="7"/>
      <c r="HR645" s="7"/>
      <c r="HS645" s="7"/>
      <c r="HT645" s="7"/>
      <c r="HU645" s="7"/>
      <c r="HV645" s="7"/>
      <c r="HW645" s="7"/>
      <c r="HX645" s="7"/>
      <c r="HY645" s="7"/>
      <c r="HZ645" s="7"/>
      <c r="IA645" s="7"/>
      <c r="IB645" s="7"/>
      <c r="IC645" s="7"/>
      <c r="ID645" s="7"/>
      <c r="IE645" s="7"/>
      <c r="IF645" s="7"/>
      <c r="IG645" s="7"/>
      <c r="IH645" s="7"/>
      <c r="II645" s="7"/>
      <c r="IJ645" s="7"/>
      <c r="IK645" s="7"/>
      <c r="IL645" s="7"/>
      <c r="IM645" s="7"/>
      <c r="IN645" s="7"/>
      <c r="IO645" s="7"/>
      <c r="IP645" s="7"/>
      <c r="IQ645" s="7"/>
      <c r="IR645" s="7"/>
      <c r="IS645" s="7"/>
      <c r="IT645" s="7"/>
    </row>
    <row r="646" spans="1:254" s="12" customFormat="1" ht="14.25" customHeight="1" x14ac:dyDescent="0.25">
      <c r="A646" s="36">
        <v>2004</v>
      </c>
      <c r="B646" s="37">
        <v>43016</v>
      </c>
      <c r="C646" s="38" t="s">
        <v>200</v>
      </c>
      <c r="D646" s="39">
        <v>39</v>
      </c>
      <c r="E646" s="39">
        <v>0</v>
      </c>
      <c r="F646" s="39" t="s">
        <v>6</v>
      </c>
      <c r="G646" s="39">
        <v>1</v>
      </c>
      <c r="H646" s="39"/>
      <c r="I646" s="39"/>
      <c r="J646" s="39"/>
      <c r="K646" s="39" t="s">
        <v>16</v>
      </c>
      <c r="L646" s="40" t="s">
        <v>81</v>
      </c>
      <c r="M646" s="40" t="s">
        <v>82</v>
      </c>
      <c r="N646" s="38" t="s">
        <v>176</v>
      </c>
      <c r="O646" s="40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  <c r="IK646" s="7"/>
      <c r="IL646" s="7"/>
      <c r="IM646" s="7"/>
      <c r="IN646" s="7"/>
      <c r="IO646" s="7"/>
      <c r="IP646" s="7"/>
      <c r="IQ646" s="7"/>
      <c r="IR646" s="7"/>
      <c r="IS646" s="7"/>
      <c r="IT646" s="7"/>
    </row>
    <row r="647" spans="1:254" s="12" customFormat="1" ht="14.25" customHeight="1" x14ac:dyDescent="0.25">
      <c r="A647" s="36">
        <v>2004</v>
      </c>
      <c r="B647" s="37">
        <v>43023</v>
      </c>
      <c r="C647" s="38" t="s">
        <v>17</v>
      </c>
      <c r="D647" s="39">
        <v>20</v>
      </c>
      <c r="E647" s="39">
        <v>0</v>
      </c>
      <c r="F647" s="39" t="s">
        <v>6</v>
      </c>
      <c r="G647" s="39">
        <v>1</v>
      </c>
      <c r="H647" s="39"/>
      <c r="I647" s="39"/>
      <c r="J647" s="39"/>
      <c r="K647" s="39" t="s">
        <v>19</v>
      </c>
      <c r="L647" s="40" t="s">
        <v>20</v>
      </c>
      <c r="M647" s="40" t="s">
        <v>106</v>
      </c>
      <c r="N647" s="38" t="s">
        <v>176</v>
      </c>
      <c r="O647" s="40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  <c r="IK647" s="7"/>
      <c r="IL647" s="7"/>
      <c r="IM647" s="7"/>
      <c r="IN647" s="7"/>
      <c r="IO647" s="7"/>
      <c r="IP647" s="7"/>
      <c r="IQ647" s="7"/>
      <c r="IR647" s="7"/>
      <c r="IS647" s="7"/>
      <c r="IT647" s="7"/>
    </row>
    <row r="648" spans="1:254" s="12" customFormat="1" ht="14.25" customHeight="1" x14ac:dyDescent="0.25">
      <c r="A648" s="36">
        <v>2004</v>
      </c>
      <c r="B648" s="37">
        <v>43030</v>
      </c>
      <c r="C648" s="38" t="s">
        <v>113</v>
      </c>
      <c r="D648" s="39">
        <v>42</v>
      </c>
      <c r="E648" s="39">
        <v>6</v>
      </c>
      <c r="F648" s="39" t="s">
        <v>6</v>
      </c>
      <c r="G648" s="39">
        <v>1</v>
      </c>
      <c r="H648" s="39"/>
      <c r="I648" s="39"/>
      <c r="J648" s="39"/>
      <c r="K648" s="39" t="s">
        <v>16</v>
      </c>
      <c r="L648" s="40" t="s">
        <v>17</v>
      </c>
      <c r="M648" s="40" t="s">
        <v>115</v>
      </c>
      <c r="N648" s="38" t="s">
        <v>176</v>
      </c>
      <c r="O648" s="40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/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  <c r="II648" s="7"/>
      <c r="IJ648" s="7"/>
      <c r="IK648" s="7"/>
      <c r="IL648" s="7"/>
      <c r="IM648" s="7"/>
      <c r="IN648" s="7"/>
      <c r="IO648" s="7"/>
      <c r="IP648" s="7"/>
      <c r="IQ648" s="7"/>
      <c r="IR648" s="7"/>
      <c r="IS648" s="7"/>
      <c r="IT648" s="7"/>
    </row>
    <row r="649" spans="1:254" s="12" customFormat="1" ht="14.25" customHeight="1" x14ac:dyDescent="0.25">
      <c r="A649" s="36">
        <v>2004</v>
      </c>
      <c r="B649" s="37">
        <v>43037</v>
      </c>
      <c r="C649" s="38" t="s">
        <v>118</v>
      </c>
      <c r="D649" s="39">
        <v>7</v>
      </c>
      <c r="E649" s="39">
        <v>14</v>
      </c>
      <c r="F649" s="39" t="s">
        <v>7</v>
      </c>
      <c r="G649" s="39"/>
      <c r="H649" s="39">
        <v>1</v>
      </c>
      <c r="I649" s="39"/>
      <c r="J649" s="39"/>
      <c r="K649" s="39" t="s">
        <v>19</v>
      </c>
      <c r="L649" s="40" t="s">
        <v>20</v>
      </c>
      <c r="M649" s="40" t="s">
        <v>106</v>
      </c>
      <c r="N649" s="38" t="s">
        <v>176</v>
      </c>
      <c r="O649" s="40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/>
      <c r="HU649" s="7"/>
      <c r="HV649" s="7"/>
      <c r="HW649" s="7"/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  <c r="II649" s="7"/>
      <c r="IJ649" s="7"/>
      <c r="IK649" s="7"/>
      <c r="IL649" s="7"/>
      <c r="IM649" s="7"/>
      <c r="IN649" s="7"/>
      <c r="IO649" s="7"/>
      <c r="IP649" s="7"/>
      <c r="IQ649" s="7"/>
      <c r="IR649" s="7"/>
      <c r="IS649" s="7"/>
      <c r="IT649" s="7"/>
    </row>
    <row r="650" spans="1:254" s="12" customFormat="1" ht="14.25" customHeight="1" x14ac:dyDescent="0.25">
      <c r="A650" s="36">
        <v>2004</v>
      </c>
      <c r="B650" s="37">
        <v>43044</v>
      </c>
      <c r="C650" s="38" t="s">
        <v>128</v>
      </c>
      <c r="D650" s="39">
        <v>13</v>
      </c>
      <c r="E650" s="39">
        <v>30</v>
      </c>
      <c r="F650" s="39" t="s">
        <v>7</v>
      </c>
      <c r="G650" s="39"/>
      <c r="H650" s="39">
        <v>1</v>
      </c>
      <c r="I650" s="39"/>
      <c r="J650" s="39"/>
      <c r="K650" s="39" t="s">
        <v>16</v>
      </c>
      <c r="L650" s="40" t="s">
        <v>20</v>
      </c>
      <c r="M650" s="40"/>
      <c r="N650" s="38" t="s">
        <v>176</v>
      </c>
      <c r="O650" s="40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  <c r="II650" s="7"/>
      <c r="IJ650" s="7"/>
      <c r="IK650" s="7"/>
      <c r="IL650" s="7"/>
      <c r="IM650" s="7"/>
      <c r="IN650" s="7"/>
      <c r="IO650" s="7"/>
      <c r="IP650" s="7"/>
      <c r="IQ650" s="7"/>
      <c r="IR650" s="7"/>
      <c r="IS650" s="7"/>
      <c r="IT650" s="7"/>
    </row>
    <row r="651" spans="1:254" s="12" customFormat="1" ht="14.25" customHeight="1" x14ac:dyDescent="0.25">
      <c r="A651" s="36">
        <v>2004</v>
      </c>
      <c r="B651" s="37">
        <v>43051</v>
      </c>
      <c r="C651" s="38" t="s">
        <v>102</v>
      </c>
      <c r="D651" s="39">
        <v>47</v>
      </c>
      <c r="E651" s="39">
        <v>0</v>
      </c>
      <c r="F651" s="39" t="s">
        <v>6</v>
      </c>
      <c r="G651" s="39">
        <v>1</v>
      </c>
      <c r="H651" s="39"/>
      <c r="I651" s="39"/>
      <c r="J651" s="39"/>
      <c r="K651" s="39" t="s">
        <v>19</v>
      </c>
      <c r="L651" s="40" t="s">
        <v>20</v>
      </c>
      <c r="M651" s="40" t="s">
        <v>106</v>
      </c>
      <c r="N651" s="38" t="s">
        <v>176</v>
      </c>
      <c r="O651" s="40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/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  <c r="II651" s="7"/>
      <c r="IJ651" s="7"/>
      <c r="IK651" s="7"/>
      <c r="IL651" s="7"/>
      <c r="IM651" s="7"/>
      <c r="IN651" s="7"/>
      <c r="IO651" s="7"/>
      <c r="IP651" s="7"/>
      <c r="IQ651" s="7"/>
      <c r="IR651" s="7"/>
      <c r="IS651" s="7"/>
      <c r="IT651" s="7"/>
    </row>
    <row r="652" spans="1:254" s="12" customFormat="1" ht="14.25" customHeight="1" x14ac:dyDescent="0.25">
      <c r="A652" s="8">
        <v>2005</v>
      </c>
      <c r="B652" s="9">
        <v>42988</v>
      </c>
      <c r="C652" s="10" t="s">
        <v>129</v>
      </c>
      <c r="D652" s="11">
        <v>20</v>
      </c>
      <c r="E652" s="11">
        <v>48</v>
      </c>
      <c r="F652" s="11" t="s">
        <v>7</v>
      </c>
      <c r="G652" s="11"/>
      <c r="H652" s="11">
        <v>1</v>
      </c>
      <c r="I652" s="11"/>
      <c r="J652" s="11"/>
      <c r="K652" s="11" t="s">
        <v>16</v>
      </c>
      <c r="L652" s="12" t="s">
        <v>20</v>
      </c>
      <c r="M652" s="12" t="s">
        <v>146</v>
      </c>
      <c r="N652" s="10" t="s">
        <v>187</v>
      </c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  <c r="II652" s="7"/>
      <c r="IJ652" s="7"/>
      <c r="IK652" s="7"/>
      <c r="IL652" s="7"/>
      <c r="IM652" s="7"/>
      <c r="IN652" s="7"/>
      <c r="IO652" s="7"/>
      <c r="IP652" s="7"/>
      <c r="IQ652" s="7"/>
      <c r="IR652" s="7"/>
      <c r="IS652" s="7"/>
      <c r="IT652" s="7"/>
    </row>
    <row r="653" spans="1:254" s="12" customFormat="1" ht="14.25" customHeight="1" x14ac:dyDescent="0.25">
      <c r="A653" s="8">
        <v>2005</v>
      </c>
      <c r="B653" s="9">
        <v>42994</v>
      </c>
      <c r="C653" s="10" t="s">
        <v>170</v>
      </c>
      <c r="D653" s="11">
        <v>0</v>
      </c>
      <c r="E653" s="11">
        <v>32</v>
      </c>
      <c r="F653" s="11" t="s">
        <v>7</v>
      </c>
      <c r="G653" s="11"/>
      <c r="H653" s="11">
        <v>1</v>
      </c>
      <c r="I653" s="11"/>
      <c r="J653" s="11"/>
      <c r="K653" s="11" t="s">
        <v>19</v>
      </c>
      <c r="L653" s="12" t="s">
        <v>20</v>
      </c>
      <c r="M653" s="12" t="s">
        <v>106</v>
      </c>
      <c r="N653" s="10" t="s">
        <v>187</v>
      </c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7"/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  <c r="II653" s="7"/>
      <c r="IJ653" s="7"/>
      <c r="IK653" s="7"/>
      <c r="IL653" s="7"/>
      <c r="IM653" s="7"/>
      <c r="IN653" s="7"/>
      <c r="IO653" s="7"/>
      <c r="IP653" s="7"/>
      <c r="IQ653" s="7"/>
      <c r="IR653" s="7"/>
      <c r="IS653" s="7"/>
      <c r="IT653" s="7"/>
    </row>
    <row r="654" spans="1:254" s="12" customFormat="1" ht="14.25" customHeight="1" x14ac:dyDescent="0.25">
      <c r="A654" s="8">
        <v>2005</v>
      </c>
      <c r="B654" s="9">
        <v>43001</v>
      </c>
      <c r="C654" s="10" t="s">
        <v>15</v>
      </c>
      <c r="D654" s="11">
        <v>21</v>
      </c>
      <c r="E654" s="11">
        <v>35</v>
      </c>
      <c r="F654" s="11" t="s">
        <v>7</v>
      </c>
      <c r="G654" s="11"/>
      <c r="H654" s="11">
        <v>1</v>
      </c>
      <c r="I654" s="11"/>
      <c r="J654" s="11"/>
      <c r="K654" s="11" t="s">
        <v>19</v>
      </c>
      <c r="L654" s="12" t="s">
        <v>20</v>
      </c>
      <c r="M654" s="12" t="s">
        <v>106</v>
      </c>
      <c r="N654" s="10" t="s">
        <v>187</v>
      </c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7"/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  <c r="II654" s="7"/>
      <c r="IJ654" s="7"/>
      <c r="IK654" s="7"/>
      <c r="IL654" s="7"/>
      <c r="IM654" s="7"/>
      <c r="IN654" s="7"/>
      <c r="IO654" s="7"/>
      <c r="IP654" s="7"/>
      <c r="IQ654" s="7"/>
      <c r="IR654" s="7"/>
      <c r="IS654" s="7"/>
      <c r="IT654" s="7"/>
    </row>
    <row r="655" spans="1:254" s="12" customFormat="1" ht="14.25" customHeight="1" x14ac:dyDescent="0.25">
      <c r="A655" s="8">
        <v>2005</v>
      </c>
      <c r="B655" s="9">
        <v>43008</v>
      </c>
      <c r="C655" s="10" t="s">
        <v>185</v>
      </c>
      <c r="D655" s="11">
        <v>0</v>
      </c>
      <c r="E655" s="11">
        <v>35</v>
      </c>
      <c r="F655" s="11" t="s">
        <v>7</v>
      </c>
      <c r="G655" s="11"/>
      <c r="H655" s="11">
        <v>1</v>
      </c>
      <c r="I655" s="11"/>
      <c r="J655" s="11"/>
      <c r="K655" s="11" t="s">
        <v>16</v>
      </c>
      <c r="L655" s="12" t="s">
        <v>186</v>
      </c>
      <c r="N655" s="10" t="s">
        <v>187</v>
      </c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  <c r="II655" s="7"/>
      <c r="IJ655" s="7"/>
      <c r="IK655" s="7"/>
      <c r="IL655" s="7"/>
      <c r="IM655" s="7"/>
      <c r="IN655" s="7"/>
      <c r="IO655" s="7"/>
      <c r="IP655" s="7"/>
      <c r="IQ655" s="7"/>
      <c r="IR655" s="7"/>
      <c r="IS655" s="7"/>
      <c r="IT655" s="7"/>
    </row>
    <row r="656" spans="1:254" s="12" customFormat="1" ht="14.25" customHeight="1" x14ac:dyDescent="0.25">
      <c r="A656" s="8">
        <v>2005</v>
      </c>
      <c r="B656" s="9">
        <v>43015</v>
      </c>
      <c r="C656" s="10" t="s">
        <v>17</v>
      </c>
      <c r="D656" s="11">
        <v>0</v>
      </c>
      <c r="E656" s="11">
        <v>36</v>
      </c>
      <c r="F656" s="11" t="s">
        <v>7</v>
      </c>
      <c r="G656" s="11"/>
      <c r="H656" s="11">
        <v>1</v>
      </c>
      <c r="I656" s="11"/>
      <c r="J656" s="11"/>
      <c r="K656" s="11" t="s">
        <v>16</v>
      </c>
      <c r="L656" s="12" t="s">
        <v>17</v>
      </c>
      <c r="M656" s="12" t="s">
        <v>24</v>
      </c>
      <c r="N656" s="10" t="s">
        <v>187</v>
      </c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/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  <c r="II656" s="7"/>
      <c r="IJ656" s="7"/>
      <c r="IK656" s="7"/>
      <c r="IL656" s="7"/>
      <c r="IM656" s="7"/>
      <c r="IN656" s="7"/>
      <c r="IO656" s="7"/>
      <c r="IP656" s="7"/>
      <c r="IQ656" s="7"/>
      <c r="IR656" s="7"/>
      <c r="IS656" s="7"/>
      <c r="IT656" s="7"/>
    </row>
    <row r="657" spans="1:254" s="12" customFormat="1" ht="14.25" customHeight="1" x14ac:dyDescent="0.25">
      <c r="A657" s="8">
        <v>2005</v>
      </c>
      <c r="B657" s="9">
        <v>43022</v>
      </c>
      <c r="C657" s="10" t="s">
        <v>123</v>
      </c>
      <c r="D657" s="11">
        <v>8</v>
      </c>
      <c r="E657" s="11">
        <v>42</v>
      </c>
      <c r="F657" s="11" t="s">
        <v>7</v>
      </c>
      <c r="G657" s="11"/>
      <c r="H657" s="11">
        <v>1</v>
      </c>
      <c r="I657" s="11"/>
      <c r="J657" s="11"/>
      <c r="K657" s="11" t="s">
        <v>19</v>
      </c>
      <c r="L657" s="12" t="s">
        <v>20</v>
      </c>
      <c r="M657" s="12" t="s">
        <v>106</v>
      </c>
      <c r="N657" s="10" t="s">
        <v>187</v>
      </c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/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  <c r="II657" s="7"/>
      <c r="IJ657" s="7"/>
      <c r="IK657" s="7"/>
      <c r="IL657" s="7"/>
      <c r="IM657" s="7"/>
      <c r="IN657" s="7"/>
      <c r="IO657" s="7"/>
      <c r="IP657" s="7"/>
      <c r="IQ657" s="7"/>
      <c r="IR657" s="7"/>
      <c r="IS657" s="7"/>
      <c r="IT657" s="7"/>
    </row>
    <row r="658" spans="1:254" s="12" customFormat="1" ht="14.25" customHeight="1" x14ac:dyDescent="0.25">
      <c r="A658" s="8">
        <v>2005</v>
      </c>
      <c r="B658" s="9">
        <v>43029</v>
      </c>
      <c r="C658" s="10" t="s">
        <v>102</v>
      </c>
      <c r="D658" s="11">
        <v>7</v>
      </c>
      <c r="E658" s="11">
        <v>12</v>
      </c>
      <c r="F658" s="11" t="s">
        <v>7</v>
      </c>
      <c r="G658" s="11"/>
      <c r="H658" s="11">
        <v>1</v>
      </c>
      <c r="I658" s="11"/>
      <c r="J658" s="11"/>
      <c r="K658" s="11" t="s">
        <v>16</v>
      </c>
      <c r="L658" s="12" t="s">
        <v>81</v>
      </c>
      <c r="N658" s="10" t="s">
        <v>187</v>
      </c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/>
      <c r="HU658" s="7"/>
      <c r="HV658" s="7"/>
      <c r="HW658" s="7"/>
      <c r="HX658" s="7"/>
      <c r="HY658" s="7"/>
      <c r="HZ658" s="7"/>
      <c r="IA658" s="7"/>
      <c r="IB658" s="7"/>
      <c r="IC658" s="7"/>
      <c r="ID658" s="7"/>
      <c r="IE658" s="7"/>
      <c r="IF658" s="7"/>
      <c r="IG658" s="7"/>
      <c r="IH658" s="7"/>
      <c r="II658" s="7"/>
      <c r="IJ658" s="7"/>
      <c r="IK658" s="7"/>
      <c r="IL658" s="7"/>
      <c r="IM658" s="7"/>
      <c r="IN658" s="7"/>
      <c r="IO658" s="7"/>
      <c r="IP658" s="7"/>
      <c r="IQ658" s="7"/>
      <c r="IR658" s="7"/>
      <c r="IS658" s="7"/>
      <c r="IT658" s="7"/>
    </row>
    <row r="659" spans="1:254" s="12" customFormat="1" ht="14.25" customHeight="1" x14ac:dyDescent="0.25">
      <c r="A659" s="8">
        <v>2005</v>
      </c>
      <c r="B659" s="9">
        <v>43036</v>
      </c>
      <c r="C659" s="10" t="s">
        <v>113</v>
      </c>
      <c r="D659" s="11">
        <v>13</v>
      </c>
      <c r="E659" s="11">
        <v>12</v>
      </c>
      <c r="F659" s="11" t="s">
        <v>6</v>
      </c>
      <c r="G659" s="11">
        <v>1</v>
      </c>
      <c r="H659" s="11"/>
      <c r="I659" s="11"/>
      <c r="J659" s="11"/>
      <c r="K659" s="11" t="s">
        <v>19</v>
      </c>
      <c r="L659" s="12" t="s">
        <v>20</v>
      </c>
      <c r="M659" s="12" t="s">
        <v>106</v>
      </c>
      <c r="N659" s="10" t="s">
        <v>187</v>
      </c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  <c r="IK659" s="7"/>
      <c r="IL659" s="7"/>
      <c r="IM659" s="7"/>
      <c r="IN659" s="7"/>
      <c r="IO659" s="7"/>
      <c r="IP659" s="7"/>
      <c r="IQ659" s="7"/>
      <c r="IR659" s="7"/>
      <c r="IS659" s="7"/>
      <c r="IT659" s="7"/>
    </row>
    <row r="660" spans="1:254" s="12" customFormat="1" ht="14.25" customHeight="1" x14ac:dyDescent="0.25">
      <c r="A660" s="8">
        <v>2005</v>
      </c>
      <c r="B660" s="9">
        <v>43043</v>
      </c>
      <c r="C660" s="10" t="s">
        <v>200</v>
      </c>
      <c r="D660" s="11">
        <v>7</v>
      </c>
      <c r="E660" s="11">
        <v>14</v>
      </c>
      <c r="F660" s="11" t="s">
        <v>7</v>
      </c>
      <c r="G660" s="11"/>
      <c r="H660" s="11">
        <v>1</v>
      </c>
      <c r="I660" s="11"/>
      <c r="J660" s="11"/>
      <c r="K660" s="11" t="s">
        <v>19</v>
      </c>
      <c r="L660" s="12" t="s">
        <v>20</v>
      </c>
      <c r="M660" s="12" t="s">
        <v>106</v>
      </c>
      <c r="N660" s="10" t="s">
        <v>187</v>
      </c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  <c r="IK660" s="7"/>
      <c r="IL660" s="7"/>
      <c r="IM660" s="7"/>
      <c r="IN660" s="7"/>
      <c r="IO660" s="7"/>
      <c r="IP660" s="7"/>
      <c r="IQ660" s="7"/>
      <c r="IR660" s="7"/>
      <c r="IS660" s="7"/>
      <c r="IT660" s="7"/>
    </row>
    <row r="661" spans="1:254" s="12" customFormat="1" ht="14.25" customHeight="1" x14ac:dyDescent="0.25">
      <c r="A661" s="8">
        <v>2005</v>
      </c>
      <c r="B661" s="9">
        <v>43050</v>
      </c>
      <c r="C661" s="10" t="s">
        <v>118</v>
      </c>
      <c r="D661" s="11">
        <v>13</v>
      </c>
      <c r="E661" s="11">
        <v>45</v>
      </c>
      <c r="F661" s="11" t="s">
        <v>7</v>
      </c>
      <c r="G661" s="11"/>
      <c r="H661" s="11">
        <v>1</v>
      </c>
      <c r="I661" s="11"/>
      <c r="J661" s="11"/>
      <c r="K661" s="11" t="s">
        <v>16</v>
      </c>
      <c r="L661" s="12" t="s">
        <v>20</v>
      </c>
      <c r="N661" s="10" t="s">
        <v>187</v>
      </c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  <c r="IK661" s="7"/>
      <c r="IL661" s="7"/>
      <c r="IM661" s="7"/>
      <c r="IN661" s="7"/>
      <c r="IO661" s="7"/>
      <c r="IP661" s="7"/>
      <c r="IQ661" s="7"/>
      <c r="IR661" s="7"/>
      <c r="IS661" s="7"/>
      <c r="IT661" s="7"/>
    </row>
    <row r="662" spans="1:254" s="12" customFormat="1" ht="14.25" customHeight="1" x14ac:dyDescent="0.25">
      <c r="A662" s="36">
        <v>2006</v>
      </c>
      <c r="B662" s="37">
        <v>42986</v>
      </c>
      <c r="C662" s="38" t="s">
        <v>129</v>
      </c>
      <c r="D662" s="39">
        <v>7</v>
      </c>
      <c r="E662" s="39">
        <v>14</v>
      </c>
      <c r="F662" s="39" t="s">
        <v>7</v>
      </c>
      <c r="G662" s="39"/>
      <c r="H662" s="39">
        <v>1</v>
      </c>
      <c r="I662" s="39"/>
      <c r="J662" s="39"/>
      <c r="K662" s="39" t="s">
        <v>19</v>
      </c>
      <c r="L662" s="40" t="s">
        <v>20</v>
      </c>
      <c r="M662" s="40" t="s">
        <v>106</v>
      </c>
      <c r="N662" s="38" t="s">
        <v>187</v>
      </c>
      <c r="O662" s="40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  <c r="IK662" s="7"/>
      <c r="IL662" s="7"/>
      <c r="IM662" s="7"/>
      <c r="IN662" s="7"/>
      <c r="IO662" s="7"/>
      <c r="IP662" s="7"/>
      <c r="IQ662" s="7"/>
      <c r="IR662" s="7"/>
      <c r="IS662" s="7"/>
      <c r="IT662" s="7"/>
    </row>
    <row r="663" spans="1:254" s="12" customFormat="1" ht="14.25" customHeight="1" x14ac:dyDescent="0.25">
      <c r="A663" s="36">
        <v>2006</v>
      </c>
      <c r="B663" s="37">
        <v>42993</v>
      </c>
      <c r="C663" s="38" t="s">
        <v>170</v>
      </c>
      <c r="D663" s="39">
        <v>39</v>
      </c>
      <c r="E663" s="39">
        <v>0</v>
      </c>
      <c r="F663" s="39" t="s">
        <v>6</v>
      </c>
      <c r="G663" s="39">
        <v>1</v>
      </c>
      <c r="H663" s="39"/>
      <c r="I663" s="39"/>
      <c r="J663" s="39"/>
      <c r="K663" s="39" t="s">
        <v>16</v>
      </c>
      <c r="L663" s="40" t="s">
        <v>20</v>
      </c>
      <c r="M663" s="40"/>
      <c r="N663" s="38" t="s">
        <v>187</v>
      </c>
      <c r="O663" s="40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  <c r="IK663" s="7"/>
      <c r="IL663" s="7"/>
      <c r="IM663" s="7"/>
      <c r="IN663" s="7"/>
      <c r="IO663" s="7"/>
      <c r="IP663" s="7"/>
      <c r="IQ663" s="7"/>
      <c r="IR663" s="7"/>
      <c r="IS663" s="7"/>
      <c r="IT663" s="7"/>
    </row>
    <row r="664" spans="1:254" s="12" customFormat="1" ht="14.25" customHeight="1" x14ac:dyDescent="0.25">
      <c r="A664" s="36">
        <v>2006</v>
      </c>
      <c r="B664" s="37">
        <v>42999</v>
      </c>
      <c r="C664" s="38" t="s">
        <v>15</v>
      </c>
      <c r="D664" s="39">
        <v>20</v>
      </c>
      <c r="E664" s="39">
        <v>28</v>
      </c>
      <c r="F664" s="39" t="s">
        <v>7</v>
      </c>
      <c r="G664" s="39"/>
      <c r="H664" s="39">
        <v>1</v>
      </c>
      <c r="I664" s="39"/>
      <c r="J664" s="39"/>
      <c r="K664" s="39" t="s">
        <v>16</v>
      </c>
      <c r="L664" s="40" t="s">
        <v>15</v>
      </c>
      <c r="M664" s="40" t="s">
        <v>198</v>
      </c>
      <c r="N664" s="38" t="s">
        <v>187</v>
      </c>
      <c r="O664" s="40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  <c r="IK664" s="7"/>
      <c r="IL664" s="7"/>
      <c r="IM664" s="7"/>
      <c r="IN664" s="7"/>
      <c r="IO664" s="7"/>
      <c r="IP664" s="7"/>
      <c r="IQ664" s="7"/>
      <c r="IR664" s="7"/>
      <c r="IS664" s="7"/>
      <c r="IT664" s="7"/>
    </row>
    <row r="665" spans="1:254" s="12" customFormat="1" ht="14.25" customHeight="1" x14ac:dyDescent="0.25">
      <c r="A665" s="36">
        <v>2006</v>
      </c>
      <c r="B665" s="37">
        <v>43007</v>
      </c>
      <c r="C665" s="38" t="s">
        <v>185</v>
      </c>
      <c r="D665" s="39">
        <v>6</v>
      </c>
      <c r="E665" s="39">
        <v>16</v>
      </c>
      <c r="F665" s="39" t="s">
        <v>7</v>
      </c>
      <c r="G665" s="39"/>
      <c r="H665" s="39">
        <v>1</v>
      </c>
      <c r="I665" s="39"/>
      <c r="J665" s="39"/>
      <c r="K665" s="39" t="s">
        <v>19</v>
      </c>
      <c r="L665" s="40" t="s">
        <v>20</v>
      </c>
      <c r="M665" s="40" t="s">
        <v>106</v>
      </c>
      <c r="N665" s="38" t="s">
        <v>187</v>
      </c>
      <c r="O665" s="40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/>
      <c r="IM665" s="7"/>
      <c r="IN665" s="7"/>
      <c r="IO665" s="7"/>
      <c r="IP665" s="7"/>
      <c r="IQ665" s="7"/>
      <c r="IR665" s="7"/>
      <c r="IS665" s="7"/>
      <c r="IT665" s="7"/>
    </row>
    <row r="666" spans="1:254" s="12" customFormat="1" ht="14.25" customHeight="1" x14ac:dyDescent="0.25">
      <c r="A666" s="36">
        <v>2006</v>
      </c>
      <c r="B666" s="37">
        <v>43017</v>
      </c>
      <c r="C666" s="38" t="s">
        <v>17</v>
      </c>
      <c r="D666" s="39">
        <v>28</v>
      </c>
      <c r="E666" s="39">
        <v>13</v>
      </c>
      <c r="F666" s="39" t="s">
        <v>6</v>
      </c>
      <c r="G666" s="39">
        <v>1</v>
      </c>
      <c r="H666" s="39"/>
      <c r="I666" s="39"/>
      <c r="J666" s="39"/>
      <c r="K666" s="39" t="s">
        <v>19</v>
      </c>
      <c r="L666" s="40" t="s">
        <v>20</v>
      </c>
      <c r="M666" s="40" t="s">
        <v>106</v>
      </c>
      <c r="N666" s="38" t="s">
        <v>187</v>
      </c>
      <c r="O666" s="40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  <c r="IK666" s="7"/>
      <c r="IL666" s="7"/>
      <c r="IM666" s="7"/>
      <c r="IN666" s="7"/>
      <c r="IO666" s="7"/>
      <c r="IP666" s="7"/>
      <c r="IQ666" s="7"/>
      <c r="IR666" s="7"/>
      <c r="IS666" s="7"/>
      <c r="IT666" s="7"/>
    </row>
    <row r="667" spans="1:254" s="12" customFormat="1" ht="14.25" customHeight="1" x14ac:dyDescent="0.25">
      <c r="A667" s="36">
        <v>2006</v>
      </c>
      <c r="B667" s="37">
        <v>43022</v>
      </c>
      <c r="C667" s="38" t="s">
        <v>123</v>
      </c>
      <c r="D667" s="39">
        <v>27</v>
      </c>
      <c r="E667" s="39">
        <v>52</v>
      </c>
      <c r="F667" s="39" t="s">
        <v>7</v>
      </c>
      <c r="G667" s="39"/>
      <c r="H667" s="39">
        <v>1</v>
      </c>
      <c r="I667" s="39"/>
      <c r="J667" s="39"/>
      <c r="K667" s="39" t="s">
        <v>16</v>
      </c>
      <c r="L667" s="40" t="s">
        <v>81</v>
      </c>
      <c r="M667" s="40"/>
      <c r="N667" s="38" t="s">
        <v>187</v>
      </c>
      <c r="O667" s="40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  <c r="IK667" s="7"/>
      <c r="IL667" s="7"/>
      <c r="IM667" s="7"/>
      <c r="IN667" s="7"/>
      <c r="IO667" s="7"/>
      <c r="IP667" s="7"/>
      <c r="IQ667" s="7"/>
      <c r="IR667" s="7"/>
      <c r="IS667" s="7"/>
      <c r="IT667" s="7"/>
    </row>
    <row r="668" spans="1:254" s="12" customFormat="1" ht="14.25" customHeight="1" x14ac:dyDescent="0.25">
      <c r="A668" s="36">
        <v>2006</v>
      </c>
      <c r="B668" s="37">
        <v>43028</v>
      </c>
      <c r="C668" s="38" t="s">
        <v>102</v>
      </c>
      <c r="D668" s="39">
        <v>20</v>
      </c>
      <c r="E668" s="39">
        <v>0</v>
      </c>
      <c r="F668" s="39" t="s">
        <v>6</v>
      </c>
      <c r="G668" s="39">
        <v>1</v>
      </c>
      <c r="H668" s="39"/>
      <c r="I668" s="39"/>
      <c r="J668" s="39"/>
      <c r="K668" s="39" t="s">
        <v>19</v>
      </c>
      <c r="L668" s="40" t="s">
        <v>20</v>
      </c>
      <c r="M668" s="40" t="s">
        <v>106</v>
      </c>
      <c r="N668" s="38" t="s">
        <v>187</v>
      </c>
      <c r="O668" s="40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  <c r="IK668" s="7"/>
      <c r="IL668" s="7"/>
      <c r="IM668" s="7"/>
      <c r="IN668" s="7"/>
      <c r="IO668" s="7"/>
      <c r="IP668" s="7"/>
      <c r="IQ668" s="7"/>
      <c r="IR668" s="7"/>
      <c r="IS668" s="7"/>
      <c r="IT668" s="7"/>
    </row>
    <row r="669" spans="1:254" s="12" customFormat="1" ht="14.25" customHeight="1" x14ac:dyDescent="0.25">
      <c r="A669" s="36">
        <v>2006</v>
      </c>
      <c r="B669" s="37">
        <v>43035</v>
      </c>
      <c r="C669" s="38" t="s">
        <v>113</v>
      </c>
      <c r="D669" s="39">
        <v>46</v>
      </c>
      <c r="E669" s="39">
        <v>6</v>
      </c>
      <c r="F669" s="39" t="s">
        <v>6</v>
      </c>
      <c r="G669" s="39">
        <v>1</v>
      </c>
      <c r="H669" s="39"/>
      <c r="I669" s="39"/>
      <c r="J669" s="39"/>
      <c r="K669" s="39" t="s">
        <v>16</v>
      </c>
      <c r="L669" s="40" t="s">
        <v>17</v>
      </c>
      <c r="M669" s="40" t="s">
        <v>115</v>
      </c>
      <c r="N669" s="38" t="s">
        <v>187</v>
      </c>
      <c r="O669" s="40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  <c r="IK669" s="7"/>
      <c r="IL669" s="7"/>
      <c r="IM669" s="7"/>
      <c r="IN669" s="7"/>
      <c r="IO669" s="7"/>
      <c r="IP669" s="7"/>
      <c r="IQ669" s="7"/>
      <c r="IR669" s="7"/>
      <c r="IS669" s="7"/>
      <c r="IT669" s="7"/>
    </row>
    <row r="670" spans="1:254" s="12" customFormat="1" ht="14.25" customHeight="1" x14ac:dyDescent="0.25">
      <c r="A670" s="36">
        <v>2006</v>
      </c>
      <c r="B670" s="37">
        <v>43042</v>
      </c>
      <c r="C670" s="38" t="s">
        <v>200</v>
      </c>
      <c r="D670" s="39">
        <v>34</v>
      </c>
      <c r="E670" s="39">
        <v>6</v>
      </c>
      <c r="F670" s="39" t="s">
        <v>6</v>
      </c>
      <c r="G670" s="39">
        <v>1</v>
      </c>
      <c r="H670" s="39"/>
      <c r="I670" s="39"/>
      <c r="J670" s="39"/>
      <c r="K670" s="39" t="s">
        <v>16</v>
      </c>
      <c r="L670" s="40" t="s">
        <v>81</v>
      </c>
      <c r="M670" s="40" t="s">
        <v>82</v>
      </c>
      <c r="N670" s="38" t="s">
        <v>187</v>
      </c>
      <c r="O670" s="40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/>
      <c r="IM670" s="7"/>
      <c r="IN670" s="7"/>
      <c r="IO670" s="7"/>
      <c r="IP670" s="7"/>
      <c r="IQ670" s="7"/>
      <c r="IR670" s="7"/>
      <c r="IS670" s="7"/>
      <c r="IT670" s="7"/>
    </row>
    <row r="671" spans="1:254" s="12" customFormat="1" ht="14.25" customHeight="1" x14ac:dyDescent="0.25">
      <c r="A671" s="36">
        <v>2006</v>
      </c>
      <c r="B671" s="37">
        <v>43049</v>
      </c>
      <c r="C671" s="38" t="s">
        <v>118</v>
      </c>
      <c r="D671" s="39">
        <v>14</v>
      </c>
      <c r="E671" s="39">
        <v>25</v>
      </c>
      <c r="F671" s="39" t="s">
        <v>7</v>
      </c>
      <c r="G671" s="39"/>
      <c r="H671" s="39">
        <v>1</v>
      </c>
      <c r="I671" s="39"/>
      <c r="J671" s="39"/>
      <c r="K671" s="39" t="s">
        <v>19</v>
      </c>
      <c r="L671" s="40" t="s">
        <v>20</v>
      </c>
      <c r="M671" s="40" t="s">
        <v>106</v>
      </c>
      <c r="N671" s="38" t="s">
        <v>187</v>
      </c>
      <c r="O671" s="40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/>
      <c r="IJ671" s="7"/>
      <c r="IK671" s="7"/>
      <c r="IL671" s="7"/>
      <c r="IM671" s="7"/>
      <c r="IN671" s="7"/>
      <c r="IO671" s="7"/>
      <c r="IP671" s="7"/>
      <c r="IQ671" s="7"/>
      <c r="IR671" s="7"/>
      <c r="IS671" s="7"/>
      <c r="IT671" s="7"/>
    </row>
    <row r="672" spans="1:254" s="12" customFormat="1" ht="14.25" customHeight="1" x14ac:dyDescent="0.25">
      <c r="A672" s="8">
        <v>2007</v>
      </c>
      <c r="B672" s="9">
        <v>42978</v>
      </c>
      <c r="C672" s="10" t="s">
        <v>129</v>
      </c>
      <c r="D672" s="11">
        <v>10</v>
      </c>
      <c r="E672" s="11">
        <v>14</v>
      </c>
      <c r="F672" s="11" t="s">
        <v>7</v>
      </c>
      <c r="G672" s="11"/>
      <c r="H672" s="11">
        <v>1</v>
      </c>
      <c r="I672" s="11"/>
      <c r="J672" s="11"/>
      <c r="K672" s="11" t="s">
        <v>19</v>
      </c>
      <c r="L672" s="12" t="s">
        <v>20</v>
      </c>
      <c r="M672" s="12" t="s">
        <v>106</v>
      </c>
      <c r="N672" s="10" t="s">
        <v>187</v>
      </c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/>
      <c r="IM672" s="7"/>
      <c r="IN672" s="7"/>
      <c r="IO672" s="7"/>
      <c r="IP672" s="7"/>
      <c r="IQ672" s="7"/>
      <c r="IR672" s="7"/>
      <c r="IS672" s="7"/>
      <c r="IT672" s="7"/>
    </row>
    <row r="673" spans="1:254" s="12" customFormat="1" ht="14.25" customHeight="1" x14ac:dyDescent="0.25">
      <c r="A673" s="8">
        <v>2007</v>
      </c>
      <c r="B673" s="9">
        <v>42985</v>
      </c>
      <c r="C673" s="10" t="s">
        <v>170</v>
      </c>
      <c r="D673" s="11">
        <v>14</v>
      </c>
      <c r="E673" s="11">
        <v>45</v>
      </c>
      <c r="F673" s="11" t="s">
        <v>7</v>
      </c>
      <c r="G673" s="11"/>
      <c r="H673" s="11">
        <v>1</v>
      </c>
      <c r="I673" s="11"/>
      <c r="J673" s="11"/>
      <c r="K673" s="11" t="s">
        <v>19</v>
      </c>
      <c r="L673" s="12" t="s">
        <v>20</v>
      </c>
      <c r="M673" s="12" t="s">
        <v>106</v>
      </c>
      <c r="N673" s="10" t="s">
        <v>187</v>
      </c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/>
      <c r="IM673" s="7"/>
      <c r="IN673" s="7"/>
      <c r="IO673" s="7"/>
      <c r="IP673" s="7"/>
      <c r="IQ673" s="7"/>
      <c r="IR673" s="7"/>
      <c r="IS673" s="7"/>
      <c r="IT673" s="7"/>
    </row>
    <row r="674" spans="1:254" s="12" customFormat="1" ht="14.25" customHeight="1" x14ac:dyDescent="0.25">
      <c r="A674" s="8">
        <v>2007</v>
      </c>
      <c r="B674" s="9">
        <v>42992</v>
      </c>
      <c r="C674" s="10" t="s">
        <v>128</v>
      </c>
      <c r="D674" s="11">
        <v>43</v>
      </c>
      <c r="E674" s="11">
        <v>7</v>
      </c>
      <c r="F674" s="11" t="s">
        <v>6</v>
      </c>
      <c r="G674" s="11">
        <v>1</v>
      </c>
      <c r="H674" s="11"/>
      <c r="I674" s="11"/>
      <c r="J674" s="11"/>
      <c r="K674" s="11" t="s">
        <v>16</v>
      </c>
      <c r="L674" s="12" t="s">
        <v>20</v>
      </c>
      <c r="N674" s="10" t="s">
        <v>187</v>
      </c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/>
      <c r="IJ674" s="7"/>
      <c r="IK674" s="7"/>
      <c r="IL674" s="7"/>
      <c r="IM674" s="7"/>
      <c r="IN674" s="7"/>
      <c r="IO674" s="7"/>
      <c r="IP674" s="7"/>
      <c r="IQ674" s="7"/>
      <c r="IR674" s="7"/>
      <c r="IS674" s="7"/>
      <c r="IT674" s="7"/>
    </row>
    <row r="675" spans="1:254" s="12" customFormat="1" ht="14.25" customHeight="1" x14ac:dyDescent="0.25">
      <c r="A675" s="8">
        <v>2007</v>
      </c>
      <c r="B675" s="9">
        <v>42998</v>
      </c>
      <c r="C675" s="10" t="s">
        <v>118</v>
      </c>
      <c r="D675" s="11">
        <v>28</v>
      </c>
      <c r="E675" s="11">
        <v>48</v>
      </c>
      <c r="F675" s="11" t="s">
        <v>7</v>
      </c>
      <c r="G675" s="11"/>
      <c r="H675" s="11">
        <v>1</v>
      </c>
      <c r="I675" s="11"/>
      <c r="J675" s="11"/>
      <c r="K675" s="11" t="s">
        <v>16</v>
      </c>
      <c r="L675" s="12" t="s">
        <v>20</v>
      </c>
      <c r="N675" s="10" t="s">
        <v>187</v>
      </c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/>
      <c r="IJ675" s="7"/>
      <c r="IK675" s="7"/>
      <c r="IL675" s="7"/>
      <c r="IM675" s="7"/>
      <c r="IN675" s="7"/>
      <c r="IO675" s="7"/>
      <c r="IP675" s="7"/>
      <c r="IQ675" s="7"/>
      <c r="IR675" s="7"/>
      <c r="IS675" s="7"/>
      <c r="IT675" s="7"/>
    </row>
    <row r="676" spans="1:254" s="12" customFormat="1" ht="14.25" customHeight="1" x14ac:dyDescent="0.25">
      <c r="A676" s="8">
        <v>2007</v>
      </c>
      <c r="B676" s="9">
        <v>43006</v>
      </c>
      <c r="C676" s="10" t="s">
        <v>200</v>
      </c>
      <c r="D676" s="11">
        <v>43</v>
      </c>
      <c r="E676" s="11">
        <v>22</v>
      </c>
      <c r="F676" s="11" t="s">
        <v>6</v>
      </c>
      <c r="G676" s="11">
        <v>1</v>
      </c>
      <c r="H676" s="11"/>
      <c r="I676" s="11"/>
      <c r="J676" s="11"/>
      <c r="K676" s="11" t="s">
        <v>19</v>
      </c>
      <c r="L676" s="12" t="s">
        <v>20</v>
      </c>
      <c r="M676" s="12" t="s">
        <v>106</v>
      </c>
      <c r="N676" s="10" t="s">
        <v>187</v>
      </c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/>
      <c r="IM676" s="7"/>
      <c r="IN676" s="7"/>
      <c r="IO676" s="7"/>
      <c r="IP676" s="7"/>
      <c r="IQ676" s="7"/>
      <c r="IR676" s="7"/>
      <c r="IS676" s="7"/>
      <c r="IT676" s="7"/>
    </row>
    <row r="677" spans="1:254" s="12" customFormat="1" ht="14.25" customHeight="1" x14ac:dyDescent="0.25">
      <c r="A677" s="8">
        <v>2007</v>
      </c>
      <c r="B677" s="9">
        <v>43013</v>
      </c>
      <c r="C677" s="10" t="s">
        <v>113</v>
      </c>
      <c r="D677" s="11">
        <v>41</v>
      </c>
      <c r="E677" s="11">
        <v>21</v>
      </c>
      <c r="F677" s="11" t="s">
        <v>6</v>
      </c>
      <c r="G677" s="11">
        <v>1</v>
      </c>
      <c r="H677" s="11"/>
      <c r="I677" s="11"/>
      <c r="J677" s="11"/>
      <c r="K677" s="11" t="s">
        <v>19</v>
      </c>
      <c r="L677" s="12" t="s">
        <v>20</v>
      </c>
      <c r="M677" s="12" t="s">
        <v>106</v>
      </c>
      <c r="N677" s="10" t="s">
        <v>187</v>
      </c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/>
      <c r="IM677" s="7"/>
      <c r="IN677" s="7"/>
      <c r="IO677" s="7"/>
      <c r="IP677" s="7"/>
      <c r="IQ677" s="7"/>
      <c r="IR677" s="7"/>
      <c r="IS677" s="7"/>
      <c r="IT677" s="7"/>
    </row>
    <row r="678" spans="1:254" s="12" customFormat="1" ht="14.25" customHeight="1" x14ac:dyDescent="0.25">
      <c r="A678" s="8">
        <v>2007</v>
      </c>
      <c r="B678" s="9">
        <v>43021</v>
      </c>
      <c r="C678" s="10" t="s">
        <v>17</v>
      </c>
      <c r="D678" s="11">
        <v>42</v>
      </c>
      <c r="E678" s="11">
        <v>14</v>
      </c>
      <c r="F678" s="11" t="s">
        <v>6</v>
      </c>
      <c r="G678" s="11">
        <v>1</v>
      </c>
      <c r="H678" s="11"/>
      <c r="I678" s="11"/>
      <c r="J678" s="11"/>
      <c r="K678" s="11" t="s">
        <v>16</v>
      </c>
      <c r="L678" s="12" t="s">
        <v>17</v>
      </c>
      <c r="M678" s="12" t="s">
        <v>24</v>
      </c>
      <c r="N678" s="10" t="s">
        <v>187</v>
      </c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/>
      <c r="IJ678" s="7"/>
      <c r="IK678" s="7"/>
      <c r="IL678" s="7"/>
      <c r="IM678" s="7"/>
      <c r="IN678" s="7"/>
      <c r="IO678" s="7"/>
      <c r="IP678" s="7"/>
      <c r="IQ678" s="7"/>
      <c r="IR678" s="7"/>
      <c r="IS678" s="7"/>
      <c r="IT678" s="7"/>
    </row>
    <row r="679" spans="1:254" s="12" customFormat="1" ht="14.25" customHeight="1" x14ac:dyDescent="0.25">
      <c r="A679" s="8">
        <v>2007</v>
      </c>
      <c r="B679" s="9">
        <v>43027</v>
      </c>
      <c r="C679" s="10" t="s">
        <v>173</v>
      </c>
      <c r="D679" s="11">
        <v>0</v>
      </c>
      <c r="E679" s="11">
        <v>24</v>
      </c>
      <c r="F679" s="11" t="s">
        <v>7</v>
      </c>
      <c r="G679" s="11"/>
      <c r="H679" s="11">
        <v>1</v>
      </c>
      <c r="I679" s="11"/>
      <c r="J679" s="11"/>
      <c r="K679" s="11" t="s">
        <v>16</v>
      </c>
      <c r="L679" s="12" t="s">
        <v>173</v>
      </c>
      <c r="N679" s="10" t="s">
        <v>187</v>
      </c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  <c r="IR679" s="7"/>
      <c r="IS679" s="7"/>
      <c r="IT679" s="7"/>
    </row>
    <row r="680" spans="1:254" s="12" customFormat="1" ht="14.25" customHeight="1" x14ac:dyDescent="0.25">
      <c r="A680" s="8">
        <v>2007</v>
      </c>
      <c r="B680" s="9">
        <v>43037</v>
      </c>
      <c r="C680" s="10" t="s">
        <v>123</v>
      </c>
      <c r="D680" s="11">
        <v>35</v>
      </c>
      <c r="E680" s="11">
        <v>6</v>
      </c>
      <c r="F680" s="11" t="s">
        <v>6</v>
      </c>
      <c r="G680" s="11">
        <v>1</v>
      </c>
      <c r="H680" s="11"/>
      <c r="I680" s="11"/>
      <c r="J680" s="11"/>
      <c r="K680" s="11" t="s">
        <v>19</v>
      </c>
      <c r="L680" s="12" t="s">
        <v>20</v>
      </c>
      <c r="M680" s="12" t="s">
        <v>106</v>
      </c>
      <c r="N680" s="10" t="s">
        <v>187</v>
      </c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/>
      <c r="IM680" s="7"/>
      <c r="IN680" s="7"/>
      <c r="IO680" s="7"/>
      <c r="IP680" s="7"/>
      <c r="IQ680" s="7"/>
      <c r="IR680" s="7"/>
      <c r="IS680" s="7"/>
      <c r="IT680" s="7"/>
    </row>
    <row r="681" spans="1:254" s="12" customFormat="1" ht="14.25" customHeight="1" x14ac:dyDescent="0.25">
      <c r="A681" s="8">
        <v>2007</v>
      </c>
      <c r="B681" s="9">
        <v>43041</v>
      </c>
      <c r="C681" s="10" t="s">
        <v>102</v>
      </c>
      <c r="D681" s="11">
        <v>24</v>
      </c>
      <c r="E681" s="11">
        <v>0</v>
      </c>
      <c r="F681" s="11" t="s">
        <v>6</v>
      </c>
      <c r="G681" s="11">
        <v>1</v>
      </c>
      <c r="H681" s="11"/>
      <c r="I681" s="11"/>
      <c r="J681" s="11"/>
      <c r="K681" s="11" t="s">
        <v>16</v>
      </c>
      <c r="L681" s="12" t="s">
        <v>81</v>
      </c>
      <c r="N681" s="10" t="s">
        <v>187</v>
      </c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/>
      <c r="IM681" s="7"/>
      <c r="IN681" s="7"/>
      <c r="IO681" s="7"/>
      <c r="IP681" s="7"/>
      <c r="IQ681" s="7"/>
      <c r="IR681" s="7"/>
      <c r="IS681" s="7"/>
      <c r="IT681" s="7"/>
    </row>
    <row r="682" spans="1:254" s="12" customFormat="1" ht="14.25" customHeight="1" x14ac:dyDescent="0.25">
      <c r="A682" s="8">
        <v>2007</v>
      </c>
      <c r="B682" s="9">
        <v>43048</v>
      </c>
      <c r="C682" s="10" t="s">
        <v>119</v>
      </c>
      <c r="D682" s="11">
        <v>14</v>
      </c>
      <c r="E682" s="11">
        <v>35</v>
      </c>
      <c r="F682" s="11" t="s">
        <v>7</v>
      </c>
      <c r="G682" s="11"/>
      <c r="H682" s="11">
        <v>1</v>
      </c>
      <c r="I682" s="11"/>
      <c r="J682" s="11"/>
      <c r="K682" s="11" t="s">
        <v>16</v>
      </c>
      <c r="L682" s="12" t="s">
        <v>17</v>
      </c>
      <c r="N682" s="10" t="s">
        <v>187</v>
      </c>
      <c r="O682" s="12" t="s">
        <v>100</v>
      </c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/>
      <c r="IM682" s="7"/>
      <c r="IN682" s="7"/>
      <c r="IO682" s="7"/>
      <c r="IP682" s="7"/>
      <c r="IQ682" s="7"/>
      <c r="IR682" s="7"/>
      <c r="IS682" s="7"/>
      <c r="IT682" s="7"/>
    </row>
    <row r="683" spans="1:254" s="12" customFormat="1" ht="14.25" customHeight="1" x14ac:dyDescent="0.25">
      <c r="A683" s="36">
        <v>2008</v>
      </c>
      <c r="B683" s="37">
        <v>42976</v>
      </c>
      <c r="C683" s="38" t="s">
        <v>129</v>
      </c>
      <c r="D683" s="39">
        <v>23</v>
      </c>
      <c r="E683" s="39">
        <v>20</v>
      </c>
      <c r="F683" s="39" t="s">
        <v>6</v>
      </c>
      <c r="G683" s="39">
        <v>1</v>
      </c>
      <c r="H683" s="39"/>
      <c r="I683" s="39"/>
      <c r="J683" s="39"/>
      <c r="K683" s="39" t="s">
        <v>16</v>
      </c>
      <c r="L683" s="40" t="s">
        <v>20</v>
      </c>
      <c r="M683" s="40" t="s">
        <v>146</v>
      </c>
      <c r="N683" s="38" t="s">
        <v>187</v>
      </c>
      <c r="O683" s="40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/>
      <c r="IM683" s="7"/>
      <c r="IN683" s="7"/>
      <c r="IO683" s="7"/>
      <c r="IP683" s="7"/>
      <c r="IQ683" s="7"/>
      <c r="IR683" s="7"/>
      <c r="IS683" s="7"/>
      <c r="IT683" s="7"/>
    </row>
    <row r="684" spans="1:254" s="12" customFormat="1" ht="14.25" customHeight="1" x14ac:dyDescent="0.25">
      <c r="A684" s="36">
        <v>2008</v>
      </c>
      <c r="B684" s="37">
        <v>42983</v>
      </c>
      <c r="C684" s="38" t="s">
        <v>170</v>
      </c>
      <c r="D684" s="39">
        <v>7</v>
      </c>
      <c r="E684" s="39">
        <v>26</v>
      </c>
      <c r="F684" s="39" t="s">
        <v>7</v>
      </c>
      <c r="G684" s="39"/>
      <c r="H684" s="39">
        <v>1</v>
      </c>
      <c r="I684" s="39"/>
      <c r="J684" s="39"/>
      <c r="K684" s="39" t="s">
        <v>16</v>
      </c>
      <c r="L684" s="40" t="s">
        <v>20</v>
      </c>
      <c r="M684" s="40"/>
      <c r="N684" s="38" t="s">
        <v>187</v>
      </c>
      <c r="O684" s="40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/>
      <c r="IM684" s="7"/>
      <c r="IN684" s="7"/>
      <c r="IO684" s="7"/>
      <c r="IP684" s="7"/>
      <c r="IQ684" s="7"/>
      <c r="IR684" s="7"/>
      <c r="IS684" s="7"/>
      <c r="IT684" s="7"/>
    </row>
    <row r="685" spans="1:254" s="12" customFormat="1" ht="14.25" customHeight="1" x14ac:dyDescent="0.25">
      <c r="A685" s="36">
        <v>2008</v>
      </c>
      <c r="B685" s="37">
        <v>42990</v>
      </c>
      <c r="C685" s="38" t="s">
        <v>128</v>
      </c>
      <c r="D685" s="39">
        <v>38</v>
      </c>
      <c r="E685" s="39">
        <v>0</v>
      </c>
      <c r="F685" s="39" t="s">
        <v>6</v>
      </c>
      <c r="G685" s="39">
        <v>1</v>
      </c>
      <c r="H685" s="39"/>
      <c r="I685" s="39"/>
      <c r="J685" s="39"/>
      <c r="K685" s="39" t="s">
        <v>19</v>
      </c>
      <c r="L685" s="40" t="s">
        <v>20</v>
      </c>
      <c r="M685" s="40" t="s">
        <v>106</v>
      </c>
      <c r="N685" s="38" t="s">
        <v>187</v>
      </c>
      <c r="O685" s="40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/>
      <c r="IM685" s="7"/>
      <c r="IN685" s="7"/>
      <c r="IO685" s="7"/>
      <c r="IP685" s="7"/>
      <c r="IQ685" s="7"/>
      <c r="IR685" s="7"/>
      <c r="IS685" s="7"/>
      <c r="IT685" s="7"/>
    </row>
    <row r="686" spans="1:254" s="12" customFormat="1" ht="14.25" customHeight="1" x14ac:dyDescent="0.25">
      <c r="A686" s="36">
        <v>2008</v>
      </c>
      <c r="B686" s="37">
        <v>42997</v>
      </c>
      <c r="C686" s="38" t="s">
        <v>118</v>
      </c>
      <c r="D686" s="39">
        <v>21</v>
      </c>
      <c r="E686" s="39">
        <v>47</v>
      </c>
      <c r="F686" s="39" t="s">
        <v>7</v>
      </c>
      <c r="G686" s="39"/>
      <c r="H686" s="39">
        <v>1</v>
      </c>
      <c r="I686" s="39"/>
      <c r="J686" s="39"/>
      <c r="K686" s="39" t="s">
        <v>19</v>
      </c>
      <c r="L686" s="40" t="s">
        <v>20</v>
      </c>
      <c r="M686" s="40" t="s">
        <v>106</v>
      </c>
      <c r="N686" s="38" t="s">
        <v>187</v>
      </c>
      <c r="O686" s="40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/>
      <c r="IM686" s="7"/>
      <c r="IN686" s="7"/>
      <c r="IO686" s="7"/>
      <c r="IP686" s="7"/>
      <c r="IQ686" s="7"/>
      <c r="IR686" s="7"/>
      <c r="IS686" s="7"/>
      <c r="IT686" s="7"/>
    </row>
    <row r="687" spans="1:254" s="12" customFormat="1" ht="14.25" customHeight="1" x14ac:dyDescent="0.25">
      <c r="A687" s="36">
        <v>2008</v>
      </c>
      <c r="B687" s="37">
        <v>43004</v>
      </c>
      <c r="C687" s="38" t="s">
        <v>200</v>
      </c>
      <c r="D687" s="39">
        <v>12</v>
      </c>
      <c r="E687" s="39">
        <v>10</v>
      </c>
      <c r="F687" s="39" t="s">
        <v>6</v>
      </c>
      <c r="G687" s="39">
        <v>1</v>
      </c>
      <c r="H687" s="39"/>
      <c r="I687" s="39"/>
      <c r="J687" s="39"/>
      <c r="K687" s="39" t="s">
        <v>16</v>
      </c>
      <c r="L687" s="40" t="s">
        <v>81</v>
      </c>
      <c r="M687" s="40" t="s">
        <v>82</v>
      </c>
      <c r="N687" s="38" t="s">
        <v>187</v>
      </c>
      <c r="O687" s="40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  <c r="II687" s="7"/>
      <c r="IJ687" s="7"/>
      <c r="IK687" s="7"/>
      <c r="IL687" s="7"/>
      <c r="IM687" s="7"/>
      <c r="IN687" s="7"/>
      <c r="IO687" s="7"/>
      <c r="IP687" s="7"/>
      <c r="IQ687" s="7"/>
      <c r="IR687" s="7"/>
      <c r="IS687" s="7"/>
      <c r="IT687" s="7"/>
    </row>
    <row r="688" spans="1:254" s="12" customFormat="1" ht="14.25" customHeight="1" x14ac:dyDescent="0.25">
      <c r="A688" s="36">
        <v>2008</v>
      </c>
      <c r="B688" s="37">
        <v>43011</v>
      </c>
      <c r="C688" s="38" t="s">
        <v>113</v>
      </c>
      <c r="D688" s="39">
        <v>49</v>
      </c>
      <c r="E688" s="39">
        <v>0</v>
      </c>
      <c r="F688" s="39" t="s">
        <v>6</v>
      </c>
      <c r="G688" s="39">
        <v>1</v>
      </c>
      <c r="H688" s="39"/>
      <c r="I688" s="39"/>
      <c r="J688" s="39"/>
      <c r="K688" s="39" t="s">
        <v>16</v>
      </c>
      <c r="L688" s="40" t="s">
        <v>17</v>
      </c>
      <c r="M688" s="40" t="s">
        <v>115</v>
      </c>
      <c r="N688" s="38" t="s">
        <v>187</v>
      </c>
      <c r="O688" s="40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/>
      <c r="IM688" s="7"/>
      <c r="IN688" s="7"/>
      <c r="IO688" s="7"/>
      <c r="IP688" s="7"/>
      <c r="IQ688" s="7"/>
      <c r="IR688" s="7"/>
      <c r="IS688" s="7"/>
      <c r="IT688" s="7"/>
    </row>
    <row r="689" spans="1:254" s="12" customFormat="1" ht="14.25" customHeight="1" x14ac:dyDescent="0.25">
      <c r="A689" s="36">
        <v>2008</v>
      </c>
      <c r="B689" s="37">
        <v>43018</v>
      </c>
      <c r="C689" s="38" t="s">
        <v>17</v>
      </c>
      <c r="D689" s="39">
        <v>69</v>
      </c>
      <c r="E689" s="39">
        <v>40</v>
      </c>
      <c r="F689" s="39" t="s">
        <v>6</v>
      </c>
      <c r="G689" s="39">
        <v>1</v>
      </c>
      <c r="H689" s="39"/>
      <c r="I689" s="39"/>
      <c r="J689" s="39"/>
      <c r="K689" s="39" t="s">
        <v>19</v>
      </c>
      <c r="L689" s="40" t="s">
        <v>20</v>
      </c>
      <c r="M689" s="40" t="s">
        <v>106</v>
      </c>
      <c r="N689" s="38" t="s">
        <v>187</v>
      </c>
      <c r="O689" s="40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  <c r="IK689" s="7"/>
      <c r="IL689" s="7"/>
      <c r="IM689" s="7"/>
      <c r="IN689" s="7"/>
      <c r="IO689" s="7"/>
      <c r="IP689" s="7"/>
      <c r="IQ689" s="7"/>
      <c r="IR689" s="7"/>
      <c r="IS689" s="7"/>
      <c r="IT689" s="7"/>
    </row>
    <row r="690" spans="1:254" s="12" customFormat="1" ht="14.25" customHeight="1" x14ac:dyDescent="0.25">
      <c r="A690" s="36">
        <v>2008</v>
      </c>
      <c r="B690" s="37">
        <v>43025</v>
      </c>
      <c r="C690" s="38" t="s">
        <v>173</v>
      </c>
      <c r="D690" s="39">
        <v>36</v>
      </c>
      <c r="E690" s="39">
        <v>26</v>
      </c>
      <c r="F690" s="39" t="s">
        <v>6</v>
      </c>
      <c r="G690" s="39">
        <v>1</v>
      </c>
      <c r="H690" s="39"/>
      <c r="I690" s="39"/>
      <c r="J690" s="39"/>
      <c r="K690" s="39" t="s">
        <v>19</v>
      </c>
      <c r="L690" s="40" t="s">
        <v>20</v>
      </c>
      <c r="M690" s="40" t="s">
        <v>106</v>
      </c>
      <c r="N690" s="38" t="s">
        <v>187</v>
      </c>
      <c r="O690" s="40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  <c r="IK690" s="7"/>
      <c r="IL690" s="7"/>
      <c r="IM690" s="7"/>
      <c r="IN690" s="7"/>
      <c r="IO690" s="7"/>
      <c r="IP690" s="7"/>
      <c r="IQ690" s="7"/>
      <c r="IR690" s="7"/>
      <c r="IS690" s="7"/>
      <c r="IT690" s="7"/>
    </row>
    <row r="691" spans="1:254" s="12" customFormat="1" ht="14.25" customHeight="1" x14ac:dyDescent="0.25">
      <c r="A691" s="36">
        <v>2008</v>
      </c>
      <c r="B691" s="37">
        <v>43032</v>
      </c>
      <c r="C691" s="38" t="s">
        <v>123</v>
      </c>
      <c r="D691" s="39">
        <v>22</v>
      </c>
      <c r="E691" s="39">
        <v>20</v>
      </c>
      <c r="F691" s="39" t="s">
        <v>6</v>
      </c>
      <c r="G691" s="39">
        <v>1</v>
      </c>
      <c r="H691" s="39"/>
      <c r="I691" s="39"/>
      <c r="J691" s="39"/>
      <c r="K691" s="39" t="s">
        <v>16</v>
      </c>
      <c r="L691" s="40" t="s">
        <v>81</v>
      </c>
      <c r="M691" s="40"/>
      <c r="N691" s="38" t="s">
        <v>187</v>
      </c>
      <c r="O691" s="40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/>
      <c r="IM691" s="7"/>
      <c r="IN691" s="7"/>
      <c r="IO691" s="7"/>
      <c r="IP691" s="7"/>
      <c r="IQ691" s="7"/>
      <c r="IR691" s="7"/>
      <c r="IS691" s="7"/>
      <c r="IT691" s="7"/>
    </row>
    <row r="692" spans="1:254" s="12" customFormat="1" ht="14.25" customHeight="1" x14ac:dyDescent="0.25">
      <c r="A692" s="36">
        <v>2008</v>
      </c>
      <c r="B692" s="37">
        <v>43039</v>
      </c>
      <c r="C692" s="38" t="s">
        <v>102</v>
      </c>
      <c r="D692" s="39">
        <v>31</v>
      </c>
      <c r="E692" s="39">
        <v>20</v>
      </c>
      <c r="F692" s="39" t="s">
        <v>6</v>
      </c>
      <c r="G692" s="39">
        <v>1</v>
      </c>
      <c r="H692" s="39"/>
      <c r="I692" s="39"/>
      <c r="J692" s="39"/>
      <c r="K692" s="39" t="s">
        <v>19</v>
      </c>
      <c r="L692" s="40" t="s">
        <v>20</v>
      </c>
      <c r="M692" s="40" t="s">
        <v>106</v>
      </c>
      <c r="N692" s="38" t="s">
        <v>187</v>
      </c>
      <c r="O692" s="40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  <c r="IK692" s="7"/>
      <c r="IL692" s="7"/>
      <c r="IM692" s="7"/>
      <c r="IN692" s="7"/>
      <c r="IO692" s="7"/>
      <c r="IP692" s="7"/>
      <c r="IQ692" s="7"/>
      <c r="IR692" s="7"/>
      <c r="IS692" s="7"/>
      <c r="IT692" s="7"/>
    </row>
    <row r="693" spans="1:254" s="12" customFormat="1" ht="14.25" customHeight="1" x14ac:dyDescent="0.25">
      <c r="A693" s="36">
        <v>2008</v>
      </c>
      <c r="B693" s="37">
        <v>43046</v>
      </c>
      <c r="C693" s="38" t="s">
        <v>200</v>
      </c>
      <c r="D693" s="39">
        <v>17</v>
      </c>
      <c r="E693" s="39">
        <v>10</v>
      </c>
      <c r="F693" s="39" t="s">
        <v>6</v>
      </c>
      <c r="G693" s="39">
        <v>1</v>
      </c>
      <c r="H693" s="39"/>
      <c r="I693" s="39"/>
      <c r="J693" s="39"/>
      <c r="K693" s="39" t="s">
        <v>19</v>
      </c>
      <c r="L693" s="40" t="s">
        <v>20</v>
      </c>
      <c r="M693" s="40" t="s">
        <v>106</v>
      </c>
      <c r="N693" s="38" t="s">
        <v>187</v>
      </c>
      <c r="O693" s="40" t="s">
        <v>97</v>
      </c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  <c r="IK693" s="7"/>
      <c r="IL693" s="7"/>
      <c r="IM693" s="7"/>
      <c r="IN693" s="7"/>
      <c r="IO693" s="7"/>
      <c r="IP693" s="7"/>
      <c r="IQ693" s="7"/>
      <c r="IR693" s="7"/>
      <c r="IS693" s="7"/>
      <c r="IT693" s="7"/>
    </row>
    <row r="694" spans="1:254" s="12" customFormat="1" ht="14.25" customHeight="1" x14ac:dyDescent="0.25">
      <c r="A694" s="36">
        <v>2008</v>
      </c>
      <c r="B694" s="37">
        <v>43053</v>
      </c>
      <c r="C694" s="38" t="s">
        <v>188</v>
      </c>
      <c r="D694" s="39">
        <v>0</v>
      </c>
      <c r="E694" s="39">
        <v>42</v>
      </c>
      <c r="F694" s="39" t="s">
        <v>7</v>
      </c>
      <c r="G694" s="39"/>
      <c r="H694" s="39">
        <v>1</v>
      </c>
      <c r="I694" s="39"/>
      <c r="J694" s="39"/>
      <c r="K694" s="39" t="s">
        <v>16</v>
      </c>
      <c r="L694" s="40" t="s">
        <v>189</v>
      </c>
      <c r="M694" s="40"/>
      <c r="N694" s="38" t="s">
        <v>187</v>
      </c>
      <c r="O694" s="40" t="s">
        <v>190</v>
      </c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  <c r="IK694" s="7"/>
      <c r="IL694" s="7"/>
      <c r="IM694" s="7"/>
      <c r="IN694" s="7"/>
      <c r="IO694" s="7"/>
      <c r="IP694" s="7"/>
      <c r="IQ694" s="7"/>
      <c r="IR694" s="7"/>
      <c r="IS694" s="7"/>
      <c r="IT694" s="7"/>
    </row>
    <row r="695" spans="1:254" s="12" customFormat="1" ht="14.25" customHeight="1" x14ac:dyDescent="0.25">
      <c r="A695" s="8">
        <v>2009</v>
      </c>
      <c r="B695" s="9">
        <v>42981</v>
      </c>
      <c r="C695" s="10" t="s">
        <v>170</v>
      </c>
      <c r="D695" s="11">
        <v>3</v>
      </c>
      <c r="E695" s="11">
        <v>42</v>
      </c>
      <c r="F695" s="11" t="s">
        <v>7</v>
      </c>
      <c r="G695" s="11"/>
      <c r="H695" s="11">
        <v>1</v>
      </c>
      <c r="I695" s="11"/>
      <c r="J695" s="11"/>
      <c r="K695" s="11" t="s">
        <v>16</v>
      </c>
      <c r="L695" s="12" t="s">
        <v>20</v>
      </c>
      <c r="N695" s="10" t="s">
        <v>187</v>
      </c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  <c r="IK695" s="7"/>
      <c r="IL695" s="7"/>
      <c r="IM695" s="7"/>
      <c r="IN695" s="7"/>
      <c r="IO695" s="7"/>
      <c r="IP695" s="7"/>
      <c r="IQ695" s="7"/>
      <c r="IR695" s="7"/>
      <c r="IS695" s="7"/>
      <c r="IT695" s="7"/>
    </row>
    <row r="696" spans="1:254" s="12" customFormat="1" ht="14.25" customHeight="1" x14ac:dyDescent="0.25">
      <c r="A696" s="8">
        <v>2009</v>
      </c>
      <c r="B696" s="9">
        <v>42989</v>
      </c>
      <c r="C696" s="10" t="s">
        <v>129</v>
      </c>
      <c r="D696" s="11">
        <v>0</v>
      </c>
      <c r="E696" s="11">
        <v>33</v>
      </c>
      <c r="F696" s="11" t="s">
        <v>7</v>
      </c>
      <c r="G696" s="11"/>
      <c r="H696" s="11">
        <v>1</v>
      </c>
      <c r="I696" s="11"/>
      <c r="J696" s="11"/>
      <c r="K696" s="11" t="s">
        <v>19</v>
      </c>
      <c r="L696" s="12" t="s">
        <v>20</v>
      </c>
      <c r="M696" s="12" t="s">
        <v>106</v>
      </c>
      <c r="N696" s="10" t="s">
        <v>187</v>
      </c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  <c r="IK696" s="7"/>
      <c r="IL696" s="7"/>
      <c r="IM696" s="7"/>
      <c r="IN696" s="7"/>
      <c r="IO696" s="7"/>
      <c r="IP696" s="7"/>
      <c r="IQ696" s="7"/>
      <c r="IR696" s="7"/>
      <c r="IS696" s="7"/>
      <c r="IT696" s="7"/>
    </row>
    <row r="697" spans="1:254" s="12" customFormat="1" ht="14.25" customHeight="1" x14ac:dyDescent="0.25">
      <c r="A697" s="8">
        <v>2009</v>
      </c>
      <c r="B697" s="9">
        <v>42995</v>
      </c>
      <c r="C697" s="10" t="s">
        <v>118</v>
      </c>
      <c r="D697" s="11">
        <v>0</v>
      </c>
      <c r="E697" s="11">
        <v>35</v>
      </c>
      <c r="F697" s="11" t="s">
        <v>7</v>
      </c>
      <c r="G697" s="11"/>
      <c r="H697" s="11">
        <v>1</v>
      </c>
      <c r="I697" s="11"/>
      <c r="J697" s="11"/>
      <c r="K697" s="11" t="s">
        <v>16</v>
      </c>
      <c r="L697" s="12" t="s">
        <v>20</v>
      </c>
      <c r="N697" s="10" t="s">
        <v>187</v>
      </c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/>
      <c r="HU697" s="7"/>
      <c r="HV697" s="7"/>
      <c r="HW697" s="7"/>
      <c r="HX697" s="7"/>
      <c r="HY697" s="7"/>
      <c r="HZ697" s="7"/>
      <c r="IA697" s="7"/>
      <c r="IB697" s="7"/>
      <c r="IC697" s="7"/>
      <c r="ID697" s="7"/>
      <c r="IE697" s="7"/>
      <c r="IF697" s="7"/>
      <c r="IG697" s="7"/>
      <c r="IH697" s="7"/>
      <c r="II697" s="7"/>
      <c r="IJ697" s="7"/>
      <c r="IK697" s="7"/>
      <c r="IL697" s="7"/>
      <c r="IM697" s="7"/>
      <c r="IN697" s="7"/>
      <c r="IO697" s="7"/>
      <c r="IP697" s="7"/>
      <c r="IQ697" s="7"/>
      <c r="IR697" s="7"/>
      <c r="IS697" s="7"/>
      <c r="IT697" s="7"/>
    </row>
    <row r="698" spans="1:254" s="12" customFormat="1" ht="14.25" customHeight="1" x14ac:dyDescent="0.25">
      <c r="A698" s="8">
        <v>2009</v>
      </c>
      <c r="B698" s="9">
        <v>43003</v>
      </c>
      <c r="C698" s="10" t="s">
        <v>113</v>
      </c>
      <c r="D698" s="11">
        <v>17</v>
      </c>
      <c r="E698" s="11">
        <v>19</v>
      </c>
      <c r="F698" s="11" t="s">
        <v>7</v>
      </c>
      <c r="G698" s="11"/>
      <c r="H698" s="11">
        <v>1</v>
      </c>
      <c r="I698" s="11"/>
      <c r="J698" s="11"/>
      <c r="K698" s="11" t="s">
        <v>19</v>
      </c>
      <c r="L698" s="12" t="s">
        <v>20</v>
      </c>
      <c r="M698" s="12" t="s">
        <v>106</v>
      </c>
      <c r="N698" s="10" t="s">
        <v>187</v>
      </c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/>
      <c r="HU698" s="7"/>
      <c r="HV698" s="7"/>
      <c r="HW698" s="7"/>
      <c r="HX698" s="7"/>
      <c r="HY698" s="7"/>
      <c r="HZ698" s="7"/>
      <c r="IA698" s="7"/>
      <c r="IB698" s="7"/>
      <c r="IC698" s="7"/>
      <c r="ID698" s="7"/>
      <c r="IE698" s="7"/>
      <c r="IF698" s="7"/>
      <c r="IG698" s="7"/>
      <c r="IH698" s="7"/>
      <c r="II698" s="7"/>
      <c r="IJ698" s="7"/>
      <c r="IK698" s="7"/>
      <c r="IL698" s="7"/>
      <c r="IM698" s="7"/>
      <c r="IN698" s="7"/>
      <c r="IO698" s="7"/>
      <c r="IP698" s="7"/>
      <c r="IQ698" s="7"/>
      <c r="IR698" s="7"/>
      <c r="IS698" s="7"/>
      <c r="IT698" s="7"/>
    </row>
    <row r="699" spans="1:254" s="12" customFormat="1" ht="14.25" customHeight="1" x14ac:dyDescent="0.25">
      <c r="A699" s="8">
        <v>2009</v>
      </c>
      <c r="B699" s="9">
        <v>43010</v>
      </c>
      <c r="C699" s="10" t="s">
        <v>173</v>
      </c>
      <c r="D699" s="11">
        <v>21</v>
      </c>
      <c r="E699" s="11">
        <v>50</v>
      </c>
      <c r="F699" s="11" t="s">
        <v>7</v>
      </c>
      <c r="G699" s="11"/>
      <c r="H699" s="11">
        <v>1</v>
      </c>
      <c r="I699" s="11"/>
      <c r="J699" s="11"/>
      <c r="K699" s="11" t="s">
        <v>16</v>
      </c>
      <c r="L699" s="12" t="s">
        <v>173</v>
      </c>
      <c r="N699" s="10" t="s">
        <v>187</v>
      </c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/>
      <c r="IJ699" s="7"/>
      <c r="IK699" s="7"/>
      <c r="IL699" s="7"/>
      <c r="IM699" s="7"/>
      <c r="IN699" s="7"/>
      <c r="IO699" s="7"/>
      <c r="IP699" s="7"/>
      <c r="IQ699" s="7"/>
      <c r="IR699" s="7"/>
      <c r="IS699" s="7"/>
      <c r="IT699" s="7"/>
    </row>
    <row r="700" spans="1:254" s="12" customFormat="1" ht="14.25" customHeight="1" x14ac:dyDescent="0.25">
      <c r="A700" s="8">
        <v>2009</v>
      </c>
      <c r="B700" s="9">
        <v>43017</v>
      </c>
      <c r="C700" s="10" t="s">
        <v>134</v>
      </c>
      <c r="D700" s="11">
        <v>14</v>
      </c>
      <c r="E700" s="11">
        <v>48</v>
      </c>
      <c r="F700" s="11" t="s">
        <v>7</v>
      </c>
      <c r="G700" s="11"/>
      <c r="H700" s="11">
        <v>1</v>
      </c>
      <c r="I700" s="11"/>
      <c r="J700" s="11"/>
      <c r="K700" s="11" t="s">
        <v>16</v>
      </c>
      <c r="L700" s="12" t="s">
        <v>20</v>
      </c>
      <c r="N700" s="10" t="s">
        <v>187</v>
      </c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/>
      <c r="HX700" s="7"/>
      <c r="HY700" s="7"/>
      <c r="HZ700" s="7"/>
      <c r="IA700" s="7"/>
      <c r="IB700" s="7"/>
      <c r="IC700" s="7"/>
      <c r="ID700" s="7"/>
      <c r="IE700" s="7"/>
      <c r="IF700" s="7"/>
      <c r="IG700" s="7"/>
      <c r="IH700" s="7"/>
      <c r="II700" s="7"/>
      <c r="IJ700" s="7"/>
      <c r="IK700" s="7"/>
      <c r="IL700" s="7"/>
      <c r="IM700" s="7"/>
      <c r="IN700" s="7"/>
      <c r="IO700" s="7"/>
      <c r="IP700" s="7"/>
      <c r="IQ700" s="7"/>
      <c r="IR700" s="7"/>
      <c r="IS700" s="7"/>
      <c r="IT700" s="7"/>
    </row>
    <row r="701" spans="1:254" s="12" customFormat="1" ht="14.25" customHeight="1" x14ac:dyDescent="0.25">
      <c r="A701" s="8">
        <v>2009</v>
      </c>
      <c r="B701" s="9">
        <v>43027</v>
      </c>
      <c r="C701" s="10" t="s">
        <v>200</v>
      </c>
      <c r="D701" s="11">
        <v>21</v>
      </c>
      <c r="E701" s="11">
        <v>37</v>
      </c>
      <c r="F701" s="11" t="s">
        <v>7</v>
      </c>
      <c r="G701" s="11"/>
      <c r="H701" s="11">
        <v>1</v>
      </c>
      <c r="I701" s="11"/>
      <c r="J701" s="11"/>
      <c r="K701" s="11" t="s">
        <v>19</v>
      </c>
      <c r="L701" s="12" t="s">
        <v>20</v>
      </c>
      <c r="M701" s="12" t="s">
        <v>106</v>
      </c>
      <c r="N701" s="10" t="s">
        <v>187</v>
      </c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  <c r="HK701" s="7"/>
      <c r="HL701" s="7"/>
      <c r="HM701" s="7"/>
      <c r="HN701" s="7"/>
      <c r="HO701" s="7"/>
      <c r="HP701" s="7"/>
      <c r="HQ701" s="7"/>
      <c r="HR701" s="7"/>
      <c r="HS701" s="7"/>
      <c r="HT701" s="7"/>
      <c r="HU701" s="7"/>
      <c r="HV701" s="7"/>
      <c r="HW701" s="7"/>
      <c r="HX701" s="7"/>
      <c r="HY701" s="7"/>
      <c r="HZ701" s="7"/>
      <c r="IA701" s="7"/>
      <c r="IB701" s="7"/>
      <c r="IC701" s="7"/>
      <c r="ID701" s="7"/>
      <c r="IE701" s="7"/>
      <c r="IF701" s="7"/>
      <c r="IG701" s="7"/>
      <c r="IH701" s="7"/>
      <c r="II701" s="7"/>
      <c r="IJ701" s="7"/>
      <c r="IK701" s="7"/>
      <c r="IL701" s="7"/>
      <c r="IM701" s="7"/>
      <c r="IN701" s="7"/>
      <c r="IO701" s="7"/>
      <c r="IP701" s="7"/>
      <c r="IQ701" s="7"/>
      <c r="IR701" s="7"/>
      <c r="IS701" s="7"/>
      <c r="IT701" s="7"/>
    </row>
    <row r="702" spans="1:254" s="12" customFormat="1" ht="14.25" customHeight="1" x14ac:dyDescent="0.25">
      <c r="A702" s="8">
        <v>2009</v>
      </c>
      <c r="B702" s="9">
        <v>43031</v>
      </c>
      <c r="C702" s="10" t="s">
        <v>17</v>
      </c>
      <c r="D702" s="11">
        <v>32</v>
      </c>
      <c r="E702" s="11">
        <v>42</v>
      </c>
      <c r="F702" s="11" t="s">
        <v>7</v>
      </c>
      <c r="G702" s="11"/>
      <c r="H702" s="11">
        <v>1</v>
      </c>
      <c r="I702" s="11"/>
      <c r="J702" s="11"/>
      <c r="K702" s="11" t="s">
        <v>16</v>
      </c>
      <c r="L702" s="12" t="s">
        <v>17</v>
      </c>
      <c r="M702" s="12" t="s">
        <v>24</v>
      </c>
      <c r="N702" s="10" t="s">
        <v>187</v>
      </c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/>
      <c r="HU702" s="7"/>
      <c r="HV702" s="7"/>
      <c r="HW702" s="7"/>
      <c r="HX702" s="7"/>
      <c r="HY702" s="7"/>
      <c r="HZ702" s="7"/>
      <c r="IA702" s="7"/>
      <c r="IB702" s="7"/>
      <c r="IC702" s="7"/>
      <c r="ID702" s="7"/>
      <c r="IE702" s="7"/>
      <c r="IF702" s="7"/>
      <c r="IG702" s="7"/>
      <c r="IH702" s="7"/>
      <c r="II702" s="7"/>
      <c r="IJ702" s="7"/>
      <c r="IK702" s="7"/>
      <c r="IL702" s="7"/>
      <c r="IM702" s="7"/>
      <c r="IN702" s="7"/>
      <c r="IO702" s="7"/>
      <c r="IP702" s="7"/>
      <c r="IQ702" s="7"/>
      <c r="IR702" s="7"/>
      <c r="IS702" s="7"/>
      <c r="IT702" s="7"/>
    </row>
    <row r="703" spans="1:254" s="12" customFormat="1" ht="14.25" customHeight="1" x14ac:dyDescent="0.25">
      <c r="A703" s="8">
        <v>2009</v>
      </c>
      <c r="B703" s="9">
        <v>43038</v>
      </c>
      <c r="C703" s="10" t="s">
        <v>123</v>
      </c>
      <c r="D703" s="11">
        <v>3</v>
      </c>
      <c r="E703" s="11">
        <v>21</v>
      </c>
      <c r="F703" s="11" t="s">
        <v>7</v>
      </c>
      <c r="G703" s="11"/>
      <c r="H703" s="11">
        <v>1</v>
      </c>
      <c r="I703" s="11"/>
      <c r="J703" s="11"/>
      <c r="K703" s="11" t="s">
        <v>19</v>
      </c>
      <c r="L703" s="12" t="s">
        <v>20</v>
      </c>
      <c r="M703" s="12" t="s">
        <v>106</v>
      </c>
      <c r="N703" s="10" t="s">
        <v>187</v>
      </c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/>
      <c r="HX703" s="7"/>
      <c r="HY703" s="7"/>
      <c r="HZ703" s="7"/>
      <c r="IA703" s="7"/>
      <c r="IB703" s="7"/>
      <c r="IC703" s="7"/>
      <c r="ID703" s="7"/>
      <c r="IE703" s="7"/>
      <c r="IF703" s="7"/>
      <c r="IG703" s="7"/>
      <c r="IH703" s="7"/>
      <c r="II703" s="7"/>
      <c r="IJ703" s="7"/>
      <c r="IK703" s="7"/>
      <c r="IL703" s="7"/>
      <c r="IM703" s="7"/>
      <c r="IN703" s="7"/>
      <c r="IO703" s="7"/>
      <c r="IP703" s="7"/>
      <c r="IQ703" s="7"/>
      <c r="IR703" s="7"/>
      <c r="IS703" s="7"/>
      <c r="IT703" s="7"/>
    </row>
    <row r="704" spans="1:254" s="12" customFormat="1" ht="14.25" customHeight="1" x14ac:dyDescent="0.25">
      <c r="A704" s="8">
        <v>2009</v>
      </c>
      <c r="B704" s="9">
        <v>43045</v>
      </c>
      <c r="C704" s="10" t="s">
        <v>102</v>
      </c>
      <c r="D704" s="11">
        <v>29</v>
      </c>
      <c r="E704" s="11">
        <v>34</v>
      </c>
      <c r="F704" s="11" t="s">
        <v>7</v>
      </c>
      <c r="G704" s="11"/>
      <c r="H704" s="11">
        <v>1</v>
      </c>
      <c r="I704" s="11"/>
      <c r="J704" s="11"/>
      <c r="K704" s="11" t="s">
        <v>19</v>
      </c>
      <c r="L704" s="12" t="s">
        <v>20</v>
      </c>
      <c r="M704" s="12" t="s">
        <v>106</v>
      </c>
      <c r="N704" s="10" t="s">
        <v>187</v>
      </c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/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  <c r="II704" s="7"/>
      <c r="IJ704" s="7"/>
      <c r="IK704" s="7"/>
      <c r="IL704" s="7"/>
      <c r="IM704" s="7"/>
      <c r="IN704" s="7"/>
      <c r="IO704" s="7"/>
      <c r="IP704" s="7"/>
      <c r="IQ704" s="7"/>
      <c r="IR704" s="7"/>
      <c r="IS704" s="7"/>
      <c r="IT704" s="7"/>
    </row>
    <row r="705" spans="1:254" s="12" customFormat="1" ht="14.25" customHeight="1" x14ac:dyDescent="0.25">
      <c r="A705" s="36">
        <v>2010</v>
      </c>
      <c r="B705" s="37">
        <v>42980</v>
      </c>
      <c r="C705" s="38" t="s">
        <v>170</v>
      </c>
      <c r="D705" s="39">
        <v>20</v>
      </c>
      <c r="E705" s="39">
        <v>55</v>
      </c>
      <c r="F705" s="39" t="s">
        <v>7</v>
      </c>
      <c r="G705" s="39"/>
      <c r="H705" s="39">
        <v>1</v>
      </c>
      <c r="I705" s="39"/>
      <c r="J705" s="39"/>
      <c r="K705" s="39" t="s">
        <v>19</v>
      </c>
      <c r="L705" s="40" t="s">
        <v>20</v>
      </c>
      <c r="M705" s="40" t="s">
        <v>106</v>
      </c>
      <c r="N705" s="38" t="s">
        <v>195</v>
      </c>
      <c r="O705" s="40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/>
      <c r="HU705" s="7"/>
      <c r="HV705" s="7"/>
      <c r="HW705" s="7"/>
      <c r="HX705" s="7"/>
      <c r="HY705" s="7"/>
      <c r="HZ705" s="7"/>
      <c r="IA705" s="7"/>
      <c r="IB705" s="7"/>
      <c r="IC705" s="7"/>
      <c r="ID705" s="7"/>
      <c r="IE705" s="7"/>
      <c r="IF705" s="7"/>
      <c r="IG705" s="7"/>
      <c r="IH705" s="7"/>
      <c r="II705" s="7"/>
      <c r="IJ705" s="7"/>
      <c r="IK705" s="7"/>
      <c r="IL705" s="7"/>
      <c r="IM705" s="7"/>
      <c r="IN705" s="7"/>
      <c r="IO705" s="7"/>
      <c r="IP705" s="7"/>
      <c r="IQ705" s="7"/>
      <c r="IR705" s="7"/>
      <c r="IS705" s="7"/>
      <c r="IT705" s="7"/>
    </row>
    <row r="706" spans="1:254" s="12" customFormat="1" ht="14.25" customHeight="1" x14ac:dyDescent="0.25">
      <c r="A706" s="36">
        <v>2010</v>
      </c>
      <c r="B706" s="37">
        <v>42989</v>
      </c>
      <c r="C706" s="38" t="s">
        <v>129</v>
      </c>
      <c r="D706" s="39">
        <v>14</v>
      </c>
      <c r="E706" s="39">
        <v>45</v>
      </c>
      <c r="F706" s="39" t="s">
        <v>7</v>
      </c>
      <c r="G706" s="39"/>
      <c r="H706" s="39">
        <v>1</v>
      </c>
      <c r="I706" s="39"/>
      <c r="J706" s="39"/>
      <c r="K706" s="39" t="s">
        <v>16</v>
      </c>
      <c r="L706" s="40" t="s">
        <v>20</v>
      </c>
      <c r="M706" s="40" t="s">
        <v>146</v>
      </c>
      <c r="N706" s="38" t="s">
        <v>195</v>
      </c>
      <c r="O706" s="40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/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  <c r="II706" s="7"/>
      <c r="IJ706" s="7"/>
      <c r="IK706" s="7"/>
      <c r="IL706" s="7"/>
      <c r="IM706" s="7"/>
      <c r="IN706" s="7"/>
      <c r="IO706" s="7"/>
      <c r="IP706" s="7"/>
      <c r="IQ706" s="7"/>
      <c r="IR706" s="7"/>
      <c r="IS706" s="7"/>
      <c r="IT706" s="7"/>
    </row>
    <row r="707" spans="1:254" s="12" customFormat="1" ht="14.25" customHeight="1" x14ac:dyDescent="0.25">
      <c r="A707" s="36">
        <v>2010</v>
      </c>
      <c r="B707" s="37">
        <v>42994</v>
      </c>
      <c r="C707" s="38" t="s">
        <v>118</v>
      </c>
      <c r="D707" s="39">
        <v>14</v>
      </c>
      <c r="E707" s="39">
        <v>6</v>
      </c>
      <c r="F707" s="39" t="s">
        <v>6</v>
      </c>
      <c r="G707" s="39">
        <v>1</v>
      </c>
      <c r="H707" s="39"/>
      <c r="I707" s="39"/>
      <c r="J707" s="39"/>
      <c r="K707" s="39" t="s">
        <v>19</v>
      </c>
      <c r="L707" s="40" t="s">
        <v>20</v>
      </c>
      <c r="M707" s="40" t="s">
        <v>106</v>
      </c>
      <c r="N707" s="38" t="s">
        <v>195</v>
      </c>
      <c r="O707" s="40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/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  <c r="II707" s="7"/>
      <c r="IJ707" s="7"/>
      <c r="IK707" s="7"/>
      <c r="IL707" s="7"/>
      <c r="IM707" s="7"/>
      <c r="IN707" s="7"/>
      <c r="IO707" s="7"/>
      <c r="IP707" s="7"/>
      <c r="IQ707" s="7"/>
      <c r="IR707" s="7"/>
      <c r="IS707" s="7"/>
      <c r="IT707" s="7"/>
    </row>
    <row r="708" spans="1:254" s="12" customFormat="1" ht="14.25" customHeight="1" x14ac:dyDescent="0.25">
      <c r="A708" s="36">
        <v>2010</v>
      </c>
      <c r="B708" s="37">
        <v>43002</v>
      </c>
      <c r="C708" s="38" t="s">
        <v>113</v>
      </c>
      <c r="D708" s="39">
        <v>17</v>
      </c>
      <c r="E708" s="39">
        <v>14</v>
      </c>
      <c r="F708" s="39" t="s">
        <v>6</v>
      </c>
      <c r="G708" s="39">
        <v>1</v>
      </c>
      <c r="H708" s="39"/>
      <c r="I708" s="39"/>
      <c r="J708" s="39"/>
      <c r="K708" s="39" t="s">
        <v>16</v>
      </c>
      <c r="L708" s="40" t="s">
        <v>17</v>
      </c>
      <c r="M708" s="40" t="s">
        <v>115</v>
      </c>
      <c r="N708" s="38" t="s">
        <v>195</v>
      </c>
      <c r="O708" s="40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/>
      <c r="HU708" s="7"/>
      <c r="HV708" s="7"/>
      <c r="HW708" s="7"/>
      <c r="HX708" s="7"/>
      <c r="HY708" s="7"/>
      <c r="HZ708" s="7"/>
      <c r="IA708" s="7"/>
      <c r="IB708" s="7"/>
      <c r="IC708" s="7"/>
      <c r="ID708" s="7"/>
      <c r="IE708" s="7"/>
      <c r="IF708" s="7"/>
      <c r="IG708" s="7"/>
      <c r="IH708" s="7"/>
      <c r="II708" s="7"/>
      <c r="IJ708" s="7"/>
      <c r="IK708" s="7"/>
      <c r="IL708" s="7"/>
      <c r="IM708" s="7"/>
      <c r="IN708" s="7"/>
      <c r="IO708" s="7"/>
      <c r="IP708" s="7"/>
      <c r="IQ708" s="7"/>
      <c r="IR708" s="7"/>
      <c r="IS708" s="7"/>
      <c r="IT708" s="7"/>
    </row>
    <row r="709" spans="1:254" s="12" customFormat="1" ht="14.25" customHeight="1" x14ac:dyDescent="0.25">
      <c r="A709" s="36">
        <v>2010</v>
      </c>
      <c r="B709" s="37">
        <v>43009</v>
      </c>
      <c r="C709" s="38" t="s">
        <v>173</v>
      </c>
      <c r="D709" s="39">
        <v>7</v>
      </c>
      <c r="E709" s="39">
        <v>35</v>
      </c>
      <c r="F709" s="39" t="s">
        <v>7</v>
      </c>
      <c r="G709" s="39"/>
      <c r="H709" s="39">
        <v>1</v>
      </c>
      <c r="I709" s="39"/>
      <c r="J709" s="39"/>
      <c r="K709" s="39" t="s">
        <v>19</v>
      </c>
      <c r="L709" s="40" t="s">
        <v>20</v>
      </c>
      <c r="M709" s="40" t="s">
        <v>106</v>
      </c>
      <c r="N709" s="38" t="s">
        <v>195</v>
      </c>
      <c r="O709" s="40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/>
      <c r="HX709" s="7"/>
      <c r="HY709" s="7"/>
      <c r="HZ709" s="7"/>
      <c r="IA709" s="7"/>
      <c r="IB709" s="7"/>
      <c r="IC709" s="7"/>
      <c r="ID709" s="7"/>
      <c r="IE709" s="7"/>
      <c r="IF709" s="7"/>
      <c r="IG709" s="7"/>
      <c r="IH709" s="7"/>
      <c r="II709" s="7"/>
      <c r="IJ709" s="7"/>
      <c r="IK709" s="7"/>
      <c r="IL709" s="7"/>
      <c r="IM709" s="7"/>
      <c r="IN709" s="7"/>
      <c r="IO709" s="7"/>
      <c r="IP709" s="7"/>
      <c r="IQ709" s="7"/>
      <c r="IR709" s="7"/>
      <c r="IS709" s="7"/>
      <c r="IT709" s="7"/>
    </row>
    <row r="710" spans="1:254" s="12" customFormat="1" ht="14.25" customHeight="1" x14ac:dyDescent="0.25">
      <c r="A710" s="36">
        <v>2010</v>
      </c>
      <c r="B710" s="37">
        <v>43016</v>
      </c>
      <c r="C710" s="38" t="s">
        <v>134</v>
      </c>
      <c r="D710" s="39">
        <v>10</v>
      </c>
      <c r="E710" s="39">
        <v>14</v>
      </c>
      <c r="F710" s="39" t="s">
        <v>7</v>
      </c>
      <c r="G710" s="39"/>
      <c r="H710" s="39">
        <v>1</v>
      </c>
      <c r="I710" s="39"/>
      <c r="J710" s="39"/>
      <c r="K710" s="39" t="s">
        <v>19</v>
      </c>
      <c r="L710" s="40" t="s">
        <v>20</v>
      </c>
      <c r="M710" s="40" t="s">
        <v>106</v>
      </c>
      <c r="N710" s="38" t="s">
        <v>195</v>
      </c>
      <c r="O710" s="40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  <c r="HZ710" s="7"/>
      <c r="IA710" s="7"/>
      <c r="IB710" s="7"/>
      <c r="IC710" s="7"/>
      <c r="ID710" s="7"/>
      <c r="IE710" s="7"/>
      <c r="IF710" s="7"/>
      <c r="IG710" s="7"/>
      <c r="IH710" s="7"/>
      <c r="II710" s="7"/>
      <c r="IJ710" s="7"/>
      <c r="IK710" s="7"/>
      <c r="IL710" s="7"/>
      <c r="IM710" s="7"/>
      <c r="IN710" s="7"/>
      <c r="IO710" s="7"/>
      <c r="IP710" s="7"/>
      <c r="IQ710" s="7"/>
      <c r="IR710" s="7"/>
      <c r="IS710" s="7"/>
      <c r="IT710" s="7"/>
    </row>
    <row r="711" spans="1:254" s="12" customFormat="1" ht="14.25" customHeight="1" x14ac:dyDescent="0.25">
      <c r="A711" s="36">
        <v>2010</v>
      </c>
      <c r="B711" s="37">
        <v>43023</v>
      </c>
      <c r="C711" s="38" t="s">
        <v>200</v>
      </c>
      <c r="D711" s="39">
        <v>37</v>
      </c>
      <c r="E711" s="39">
        <v>20</v>
      </c>
      <c r="F711" s="39" t="s">
        <v>6</v>
      </c>
      <c r="G711" s="39">
        <v>1</v>
      </c>
      <c r="H711" s="39"/>
      <c r="I711" s="39"/>
      <c r="J711" s="39"/>
      <c r="K711" s="39" t="s">
        <v>16</v>
      </c>
      <c r="L711" s="40" t="s">
        <v>81</v>
      </c>
      <c r="M711" s="40" t="s">
        <v>82</v>
      </c>
      <c r="N711" s="38" t="s">
        <v>195</v>
      </c>
      <c r="O711" s="40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  <c r="II711" s="7"/>
      <c r="IJ711" s="7"/>
      <c r="IK711" s="7"/>
      <c r="IL711" s="7"/>
      <c r="IM711" s="7"/>
      <c r="IN711" s="7"/>
      <c r="IO711" s="7"/>
      <c r="IP711" s="7"/>
      <c r="IQ711" s="7"/>
      <c r="IR711" s="7"/>
      <c r="IS711" s="7"/>
      <c r="IT711" s="7"/>
    </row>
    <row r="712" spans="1:254" s="12" customFormat="1" ht="14.25" customHeight="1" x14ac:dyDescent="0.25">
      <c r="A712" s="36">
        <v>2010</v>
      </c>
      <c r="B712" s="37">
        <v>43030</v>
      </c>
      <c r="C712" s="38" t="s">
        <v>17</v>
      </c>
      <c r="D712" s="39">
        <v>20</v>
      </c>
      <c r="E712" s="39">
        <v>13</v>
      </c>
      <c r="F712" s="39" t="s">
        <v>6</v>
      </c>
      <c r="G712" s="39">
        <v>1</v>
      </c>
      <c r="H712" s="39"/>
      <c r="I712" s="39"/>
      <c r="J712" s="39"/>
      <c r="K712" s="39" t="s">
        <v>19</v>
      </c>
      <c r="L712" s="40" t="s">
        <v>20</v>
      </c>
      <c r="M712" s="40" t="s">
        <v>106</v>
      </c>
      <c r="N712" s="38" t="s">
        <v>195</v>
      </c>
      <c r="O712" s="40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  <c r="HZ712" s="7"/>
      <c r="IA712" s="7"/>
      <c r="IB712" s="7"/>
      <c r="IC712" s="7"/>
      <c r="ID712" s="7"/>
      <c r="IE712" s="7"/>
      <c r="IF712" s="7"/>
      <c r="IG712" s="7"/>
      <c r="IH712" s="7"/>
      <c r="II712" s="7"/>
      <c r="IJ712" s="7"/>
      <c r="IK712" s="7"/>
      <c r="IL712" s="7"/>
      <c r="IM712" s="7"/>
      <c r="IN712" s="7"/>
      <c r="IO712" s="7"/>
      <c r="IP712" s="7"/>
      <c r="IQ712" s="7"/>
      <c r="IR712" s="7"/>
      <c r="IS712" s="7"/>
      <c r="IT712" s="7"/>
    </row>
    <row r="713" spans="1:254" s="12" customFormat="1" ht="14.25" customHeight="1" x14ac:dyDescent="0.25">
      <c r="A713" s="36">
        <v>2010</v>
      </c>
      <c r="B713" s="37">
        <v>43037</v>
      </c>
      <c r="C713" s="38" t="s">
        <v>123</v>
      </c>
      <c r="D713" s="39">
        <v>14</v>
      </c>
      <c r="E713" s="39">
        <v>28</v>
      </c>
      <c r="F713" s="39" t="s">
        <v>7</v>
      </c>
      <c r="G713" s="39"/>
      <c r="H713" s="39">
        <v>1</v>
      </c>
      <c r="I713" s="39"/>
      <c r="J713" s="39"/>
      <c r="K713" s="39" t="s">
        <v>16</v>
      </c>
      <c r="L713" s="40" t="s">
        <v>81</v>
      </c>
      <c r="M713" s="40"/>
      <c r="N713" s="38" t="s">
        <v>195</v>
      </c>
      <c r="O713" s="40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  <c r="HZ713" s="7"/>
      <c r="IA713" s="7"/>
      <c r="IB713" s="7"/>
      <c r="IC713" s="7"/>
      <c r="ID713" s="7"/>
      <c r="IE713" s="7"/>
      <c r="IF713" s="7"/>
      <c r="IG713" s="7"/>
      <c r="IH713" s="7"/>
      <c r="II713" s="7"/>
      <c r="IJ713" s="7"/>
      <c r="IK713" s="7"/>
      <c r="IL713" s="7"/>
      <c r="IM713" s="7"/>
      <c r="IN713" s="7"/>
      <c r="IO713" s="7"/>
      <c r="IP713" s="7"/>
      <c r="IQ713" s="7"/>
      <c r="IR713" s="7"/>
      <c r="IS713" s="7"/>
      <c r="IT713" s="7"/>
    </row>
    <row r="714" spans="1:254" s="12" customFormat="1" ht="14.25" customHeight="1" x14ac:dyDescent="0.25">
      <c r="A714" s="36">
        <v>2010</v>
      </c>
      <c r="B714" s="37">
        <v>43044</v>
      </c>
      <c r="C714" s="38" t="s">
        <v>102</v>
      </c>
      <c r="D714" s="39">
        <v>41</v>
      </c>
      <c r="E714" s="39">
        <v>21</v>
      </c>
      <c r="F714" s="39" t="s">
        <v>6</v>
      </c>
      <c r="G714" s="39">
        <v>1</v>
      </c>
      <c r="H714" s="39"/>
      <c r="I714" s="39"/>
      <c r="J714" s="39"/>
      <c r="K714" s="39" t="s">
        <v>16</v>
      </c>
      <c r="L714" s="40" t="s">
        <v>81</v>
      </c>
      <c r="M714" s="40"/>
      <c r="N714" s="38" t="s">
        <v>195</v>
      </c>
      <c r="O714" s="40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  <c r="II714" s="7"/>
      <c r="IJ714" s="7"/>
      <c r="IK714" s="7"/>
      <c r="IL714" s="7"/>
      <c r="IM714" s="7"/>
      <c r="IN714" s="7"/>
      <c r="IO714" s="7"/>
      <c r="IP714" s="7"/>
      <c r="IQ714" s="7"/>
      <c r="IR714" s="7"/>
      <c r="IS714" s="7"/>
      <c r="IT714" s="7"/>
    </row>
    <row r="715" spans="1:254" s="12" customFormat="1" ht="14.25" customHeight="1" x14ac:dyDescent="0.25">
      <c r="A715" s="36">
        <v>2010</v>
      </c>
      <c r="B715" s="37">
        <v>43051</v>
      </c>
      <c r="C715" s="38" t="s">
        <v>156</v>
      </c>
      <c r="D715" s="39">
        <v>0</v>
      </c>
      <c r="E715" s="39">
        <v>39</v>
      </c>
      <c r="F715" s="39" t="s">
        <v>7</v>
      </c>
      <c r="G715" s="39"/>
      <c r="H715" s="39">
        <v>1</v>
      </c>
      <c r="I715" s="39"/>
      <c r="J715" s="39"/>
      <c r="K715" s="39" t="s">
        <v>16</v>
      </c>
      <c r="L715" s="40" t="s">
        <v>157</v>
      </c>
      <c r="M715" s="40" t="s">
        <v>158</v>
      </c>
      <c r="N715" s="38" t="s">
        <v>195</v>
      </c>
      <c r="O715" s="40" t="s">
        <v>159</v>
      </c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  <c r="HK715" s="7"/>
      <c r="HL715" s="7"/>
      <c r="HM715" s="7"/>
      <c r="HN715" s="7"/>
      <c r="HO715" s="7"/>
      <c r="HP715" s="7"/>
      <c r="HQ715" s="7"/>
      <c r="HR715" s="7"/>
      <c r="HS715" s="7"/>
      <c r="HT715" s="7"/>
      <c r="HU715" s="7"/>
      <c r="HV715" s="7"/>
      <c r="HW715" s="7"/>
      <c r="HX715" s="7"/>
      <c r="HY715" s="7"/>
      <c r="HZ715" s="7"/>
      <c r="IA715" s="7"/>
      <c r="IB715" s="7"/>
      <c r="IC715" s="7"/>
      <c r="ID715" s="7"/>
      <c r="IE715" s="7"/>
      <c r="IF715" s="7"/>
      <c r="IG715" s="7"/>
      <c r="IH715" s="7"/>
      <c r="II715" s="7"/>
      <c r="IJ715" s="7"/>
      <c r="IK715" s="7"/>
      <c r="IL715" s="7"/>
      <c r="IM715" s="7"/>
      <c r="IN715" s="7"/>
      <c r="IO715" s="7"/>
      <c r="IP715" s="7"/>
      <c r="IQ715" s="7"/>
      <c r="IR715" s="7"/>
      <c r="IS715" s="7"/>
      <c r="IT715" s="7"/>
    </row>
    <row r="716" spans="1:254" s="12" customFormat="1" ht="14.25" customHeight="1" x14ac:dyDescent="0.25">
      <c r="A716" s="8">
        <v>2011</v>
      </c>
      <c r="B716" s="9">
        <v>42979</v>
      </c>
      <c r="C716" s="10" t="s">
        <v>170</v>
      </c>
      <c r="D716" s="11">
        <v>7</v>
      </c>
      <c r="E716" s="11">
        <v>51</v>
      </c>
      <c r="F716" s="11" t="s">
        <v>7</v>
      </c>
      <c r="G716" s="11"/>
      <c r="H716" s="11">
        <v>1</v>
      </c>
      <c r="I716" s="11"/>
      <c r="J716" s="11"/>
      <c r="K716" s="11" t="s">
        <v>16</v>
      </c>
      <c r="L716" s="12" t="s">
        <v>20</v>
      </c>
      <c r="N716" s="10" t="s">
        <v>195</v>
      </c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/>
      <c r="HU716" s="7"/>
      <c r="HV716" s="7"/>
      <c r="HW716" s="7"/>
      <c r="HX716" s="7"/>
      <c r="HY716" s="7"/>
      <c r="HZ716" s="7"/>
      <c r="IA716" s="7"/>
      <c r="IB716" s="7"/>
      <c r="IC716" s="7"/>
      <c r="ID716" s="7"/>
      <c r="IE716" s="7"/>
      <c r="IF716" s="7"/>
      <c r="IG716" s="7"/>
      <c r="IH716" s="7"/>
      <c r="II716" s="7"/>
      <c r="IJ716" s="7"/>
      <c r="IK716" s="7"/>
      <c r="IL716" s="7"/>
      <c r="IM716" s="7"/>
      <c r="IN716" s="7"/>
      <c r="IO716" s="7"/>
      <c r="IP716" s="7"/>
      <c r="IQ716" s="7"/>
      <c r="IR716" s="7"/>
      <c r="IS716" s="7"/>
      <c r="IT716" s="7"/>
    </row>
    <row r="717" spans="1:254" s="12" customFormat="1" ht="14.25" customHeight="1" x14ac:dyDescent="0.25">
      <c r="A717" s="8">
        <v>2011</v>
      </c>
      <c r="B717" s="9">
        <v>42988</v>
      </c>
      <c r="C717" s="10" t="s">
        <v>119</v>
      </c>
      <c r="D717" s="11">
        <v>33</v>
      </c>
      <c r="E717" s="11">
        <v>0</v>
      </c>
      <c r="F717" s="11" t="s">
        <v>6</v>
      </c>
      <c r="G717" s="11">
        <v>1</v>
      </c>
      <c r="H717" s="11"/>
      <c r="I717" s="11"/>
      <c r="J717" s="11"/>
      <c r="K717" s="11" t="s">
        <v>16</v>
      </c>
      <c r="L717" s="12" t="s">
        <v>17</v>
      </c>
      <c r="N717" s="10" t="s">
        <v>195</v>
      </c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7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/>
      <c r="HF717" s="7"/>
      <c r="HG717" s="7"/>
      <c r="HH717" s="7"/>
      <c r="HI717" s="7"/>
      <c r="HJ717" s="7"/>
      <c r="HK717" s="7"/>
      <c r="HL717" s="7"/>
      <c r="HM717" s="7"/>
      <c r="HN717" s="7"/>
      <c r="HO717" s="7"/>
      <c r="HP717" s="7"/>
      <c r="HQ717" s="7"/>
      <c r="HR717" s="7"/>
      <c r="HS717" s="7"/>
      <c r="HT717" s="7"/>
      <c r="HU717" s="7"/>
      <c r="HV717" s="7"/>
      <c r="HW717" s="7"/>
      <c r="HX717" s="7"/>
      <c r="HY717" s="7"/>
      <c r="HZ717" s="7"/>
      <c r="IA717" s="7"/>
      <c r="IB717" s="7"/>
      <c r="IC717" s="7"/>
      <c r="ID717" s="7"/>
      <c r="IE717" s="7"/>
      <c r="IF717" s="7"/>
      <c r="IG717" s="7"/>
      <c r="IH717" s="7"/>
      <c r="II717" s="7"/>
      <c r="IJ717" s="7"/>
      <c r="IK717" s="7"/>
      <c r="IL717" s="7"/>
      <c r="IM717" s="7"/>
      <c r="IN717" s="7"/>
      <c r="IO717" s="7"/>
      <c r="IP717" s="7"/>
      <c r="IQ717" s="7"/>
      <c r="IR717" s="7"/>
      <c r="IS717" s="7"/>
      <c r="IT717" s="7"/>
    </row>
    <row r="718" spans="1:254" s="12" customFormat="1" ht="14.25" customHeight="1" x14ac:dyDescent="0.25">
      <c r="A718" s="8">
        <v>2011</v>
      </c>
      <c r="B718" s="9">
        <v>42994</v>
      </c>
      <c r="C718" s="10" t="s">
        <v>173</v>
      </c>
      <c r="D718" s="11">
        <v>13</v>
      </c>
      <c r="E718" s="11">
        <v>56</v>
      </c>
      <c r="F718" s="11" t="s">
        <v>7</v>
      </c>
      <c r="G718" s="11"/>
      <c r="H718" s="11">
        <v>1</v>
      </c>
      <c r="I718" s="11"/>
      <c r="J718" s="11"/>
      <c r="K718" s="11" t="s">
        <v>19</v>
      </c>
      <c r="L718" s="12" t="s">
        <v>20</v>
      </c>
      <c r="M718" s="12" t="s">
        <v>106</v>
      </c>
      <c r="N718" s="10" t="s">
        <v>195</v>
      </c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7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/>
      <c r="HI718" s="7"/>
      <c r="HJ718" s="7"/>
      <c r="HK718" s="7"/>
      <c r="HL718" s="7"/>
      <c r="HM718" s="7"/>
      <c r="HN718" s="7"/>
      <c r="HO718" s="7"/>
      <c r="HP718" s="7"/>
      <c r="HQ718" s="7"/>
      <c r="HR718" s="7"/>
      <c r="HS718" s="7"/>
      <c r="HT718" s="7"/>
      <c r="HU718" s="7"/>
      <c r="HV718" s="7"/>
      <c r="HW718" s="7"/>
      <c r="HX718" s="7"/>
      <c r="HY718" s="7"/>
      <c r="HZ718" s="7"/>
      <c r="IA718" s="7"/>
      <c r="IB718" s="7"/>
      <c r="IC718" s="7"/>
      <c r="ID718" s="7"/>
      <c r="IE718" s="7"/>
      <c r="IF718" s="7"/>
      <c r="IG718" s="7"/>
      <c r="IH718" s="7"/>
      <c r="II718" s="7"/>
      <c r="IJ718" s="7"/>
      <c r="IK718" s="7"/>
      <c r="IL718" s="7"/>
      <c r="IM718" s="7"/>
      <c r="IN718" s="7"/>
      <c r="IO718" s="7"/>
      <c r="IP718" s="7"/>
      <c r="IQ718" s="7"/>
      <c r="IR718" s="7"/>
      <c r="IS718" s="7"/>
      <c r="IT718" s="7"/>
    </row>
    <row r="719" spans="1:254" s="12" customFormat="1" ht="14.25" customHeight="1" x14ac:dyDescent="0.25">
      <c r="A719" s="8">
        <v>2011</v>
      </c>
      <c r="B719" s="9">
        <v>43002</v>
      </c>
      <c r="C719" s="10" t="s">
        <v>200</v>
      </c>
      <c r="D719" s="11">
        <v>28</v>
      </c>
      <c r="E719" s="11">
        <v>6</v>
      </c>
      <c r="F719" s="11" t="s">
        <v>6</v>
      </c>
      <c r="G719" s="11">
        <v>1</v>
      </c>
      <c r="H719" s="11"/>
      <c r="I719" s="11"/>
      <c r="J719" s="11"/>
      <c r="K719" s="11" t="s">
        <v>19</v>
      </c>
      <c r="L719" s="12" t="s">
        <v>20</v>
      </c>
      <c r="M719" s="12" t="s">
        <v>106</v>
      </c>
      <c r="N719" s="10" t="s">
        <v>195</v>
      </c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  <c r="GE719" s="7"/>
      <c r="GF719" s="7"/>
      <c r="GG719" s="7"/>
      <c r="GH719" s="7"/>
      <c r="GI719" s="7"/>
      <c r="GJ719" s="7"/>
      <c r="GK719" s="7"/>
      <c r="GL719" s="7"/>
      <c r="GM719" s="7"/>
      <c r="GN719" s="7"/>
      <c r="GO719" s="7"/>
      <c r="GP719" s="7"/>
      <c r="GQ719" s="7"/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/>
      <c r="HF719" s="7"/>
      <c r="HG719" s="7"/>
      <c r="HH719" s="7"/>
      <c r="HI719" s="7"/>
      <c r="HJ719" s="7"/>
      <c r="HK719" s="7"/>
      <c r="HL719" s="7"/>
      <c r="HM719" s="7"/>
      <c r="HN719" s="7"/>
      <c r="HO719" s="7"/>
      <c r="HP719" s="7"/>
      <c r="HQ719" s="7"/>
      <c r="HR719" s="7"/>
      <c r="HS719" s="7"/>
      <c r="HT719" s="7"/>
      <c r="HU719" s="7"/>
      <c r="HV719" s="7"/>
      <c r="HW719" s="7"/>
      <c r="HX719" s="7"/>
      <c r="HY719" s="7"/>
      <c r="HZ719" s="7"/>
      <c r="IA719" s="7"/>
      <c r="IB719" s="7"/>
      <c r="IC719" s="7"/>
      <c r="ID719" s="7"/>
      <c r="IE719" s="7"/>
      <c r="IF719" s="7"/>
      <c r="IG719" s="7"/>
      <c r="IH719" s="7"/>
      <c r="II719" s="7"/>
      <c r="IJ719" s="7"/>
      <c r="IK719" s="7"/>
      <c r="IL719" s="7"/>
      <c r="IM719" s="7"/>
      <c r="IN719" s="7"/>
      <c r="IO719" s="7"/>
      <c r="IP719" s="7"/>
      <c r="IQ719" s="7"/>
      <c r="IR719" s="7"/>
      <c r="IS719" s="7"/>
      <c r="IT719" s="7"/>
    </row>
    <row r="720" spans="1:254" s="12" customFormat="1" ht="14.25" customHeight="1" x14ac:dyDescent="0.25">
      <c r="A720" s="8">
        <v>2011</v>
      </c>
      <c r="B720" s="9">
        <v>43008</v>
      </c>
      <c r="C720" s="10" t="s">
        <v>17</v>
      </c>
      <c r="D720" s="11">
        <v>42</v>
      </c>
      <c r="E720" s="11">
        <v>0</v>
      </c>
      <c r="F720" s="11" t="s">
        <v>6</v>
      </c>
      <c r="G720" s="11">
        <v>1</v>
      </c>
      <c r="H720" s="11"/>
      <c r="I720" s="11"/>
      <c r="J720" s="11"/>
      <c r="K720" s="11" t="s">
        <v>16</v>
      </c>
      <c r="L720" s="12" t="s">
        <v>17</v>
      </c>
      <c r="M720" s="12" t="s">
        <v>24</v>
      </c>
      <c r="N720" s="10" t="s">
        <v>195</v>
      </c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7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/>
      <c r="HI720" s="7"/>
      <c r="HJ720" s="7"/>
      <c r="HK720" s="7"/>
      <c r="HL720" s="7"/>
      <c r="HM720" s="7"/>
      <c r="HN720" s="7"/>
      <c r="HO720" s="7"/>
      <c r="HP720" s="7"/>
      <c r="HQ720" s="7"/>
      <c r="HR720" s="7"/>
      <c r="HS720" s="7"/>
      <c r="HT720" s="7"/>
      <c r="HU720" s="7"/>
      <c r="HV720" s="7"/>
      <c r="HW720" s="7"/>
      <c r="HX720" s="7"/>
      <c r="HY720" s="7"/>
      <c r="HZ720" s="7"/>
      <c r="IA720" s="7"/>
      <c r="IB720" s="7"/>
      <c r="IC720" s="7"/>
      <c r="ID720" s="7"/>
      <c r="IE720" s="7"/>
      <c r="IF720" s="7"/>
      <c r="IG720" s="7"/>
      <c r="IH720" s="7"/>
      <c r="II720" s="7"/>
      <c r="IJ720" s="7"/>
      <c r="IK720" s="7"/>
      <c r="IL720" s="7"/>
      <c r="IM720" s="7"/>
      <c r="IN720" s="7"/>
      <c r="IO720" s="7"/>
      <c r="IP720" s="7"/>
      <c r="IQ720" s="7"/>
      <c r="IR720" s="7"/>
      <c r="IS720" s="7"/>
      <c r="IT720" s="7"/>
    </row>
    <row r="721" spans="1:254" s="12" customFormat="1" ht="14.25" customHeight="1" x14ac:dyDescent="0.25">
      <c r="A721" s="8">
        <v>2011</v>
      </c>
      <c r="B721" s="9">
        <v>43014</v>
      </c>
      <c r="C721" s="10" t="s">
        <v>113</v>
      </c>
      <c r="D721" s="11">
        <v>35</v>
      </c>
      <c r="E721" s="11">
        <v>21</v>
      </c>
      <c r="F721" s="11" t="s">
        <v>6</v>
      </c>
      <c r="G721" s="11">
        <v>1</v>
      </c>
      <c r="H721" s="11"/>
      <c r="I721" s="11"/>
      <c r="J721" s="11"/>
      <c r="K721" s="11" t="s">
        <v>19</v>
      </c>
      <c r="L721" s="12" t="s">
        <v>20</v>
      </c>
      <c r="M721" s="12" t="s">
        <v>106</v>
      </c>
      <c r="N721" s="10" t="s">
        <v>195</v>
      </c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  <c r="GE721" s="7"/>
      <c r="GF721" s="7"/>
      <c r="GG721" s="7"/>
      <c r="GH721" s="7"/>
      <c r="GI721" s="7"/>
      <c r="GJ721" s="7"/>
      <c r="GK721" s="7"/>
      <c r="GL721" s="7"/>
      <c r="GM721" s="7"/>
      <c r="GN721" s="7"/>
      <c r="GO721" s="7"/>
      <c r="GP721" s="7"/>
      <c r="GQ721" s="7"/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/>
      <c r="HF721" s="7"/>
      <c r="HG721" s="7"/>
      <c r="HH721" s="7"/>
      <c r="HI721" s="7"/>
      <c r="HJ721" s="7"/>
      <c r="HK721" s="7"/>
      <c r="HL721" s="7"/>
      <c r="HM721" s="7"/>
      <c r="HN721" s="7"/>
      <c r="HO721" s="7"/>
      <c r="HP721" s="7"/>
      <c r="HQ721" s="7"/>
      <c r="HR721" s="7"/>
      <c r="HS721" s="7"/>
      <c r="HT721" s="7"/>
      <c r="HU721" s="7"/>
      <c r="HV721" s="7"/>
      <c r="HW721" s="7"/>
      <c r="HX721" s="7"/>
      <c r="HY721" s="7"/>
      <c r="HZ721" s="7"/>
      <c r="IA721" s="7"/>
      <c r="IB721" s="7"/>
      <c r="IC721" s="7"/>
      <c r="ID721" s="7"/>
      <c r="IE721" s="7"/>
      <c r="IF721" s="7"/>
      <c r="IG721" s="7"/>
      <c r="IH721" s="7"/>
      <c r="II721" s="7"/>
      <c r="IJ721" s="7"/>
      <c r="IK721" s="7"/>
      <c r="IL721" s="7"/>
      <c r="IM721" s="7"/>
      <c r="IN721" s="7"/>
      <c r="IO721" s="7"/>
      <c r="IP721" s="7"/>
      <c r="IQ721" s="7"/>
      <c r="IR721" s="7"/>
      <c r="IS721" s="7"/>
      <c r="IT721" s="7"/>
    </row>
    <row r="722" spans="1:254" s="12" customFormat="1" ht="14.25" customHeight="1" x14ac:dyDescent="0.25">
      <c r="A722" s="8">
        <v>2011</v>
      </c>
      <c r="B722" s="9">
        <v>43022</v>
      </c>
      <c r="C722" s="10" t="s">
        <v>134</v>
      </c>
      <c r="D722" s="11">
        <v>6</v>
      </c>
      <c r="E722" s="11">
        <v>27</v>
      </c>
      <c r="F722" s="11" t="s">
        <v>7</v>
      </c>
      <c r="G722" s="11"/>
      <c r="H722" s="11">
        <v>1</v>
      </c>
      <c r="I722" s="11"/>
      <c r="J722" s="11"/>
      <c r="K722" s="11" t="s">
        <v>16</v>
      </c>
      <c r="L722" s="12" t="s">
        <v>20</v>
      </c>
      <c r="N722" s="10" t="s">
        <v>195</v>
      </c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  <c r="GE722" s="7"/>
      <c r="GF722" s="7"/>
      <c r="GG722" s="7"/>
      <c r="GH722" s="7"/>
      <c r="GI722" s="7"/>
      <c r="GJ722" s="7"/>
      <c r="GK722" s="7"/>
      <c r="GL722" s="7"/>
      <c r="GM722" s="7"/>
      <c r="GN722" s="7"/>
      <c r="GO722" s="7"/>
      <c r="GP722" s="7"/>
      <c r="GQ722" s="7"/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/>
      <c r="HF722" s="7"/>
      <c r="HG722" s="7"/>
      <c r="HH722" s="7"/>
      <c r="HI722" s="7"/>
      <c r="HJ722" s="7"/>
      <c r="HK722" s="7"/>
      <c r="HL722" s="7"/>
      <c r="HM722" s="7"/>
      <c r="HN722" s="7"/>
      <c r="HO722" s="7"/>
      <c r="HP722" s="7"/>
      <c r="HQ722" s="7"/>
      <c r="HR722" s="7"/>
      <c r="HS722" s="7"/>
      <c r="HT722" s="7"/>
      <c r="HU722" s="7"/>
      <c r="HV722" s="7"/>
      <c r="HW722" s="7"/>
      <c r="HX722" s="7"/>
      <c r="HY722" s="7"/>
      <c r="HZ722" s="7"/>
      <c r="IA722" s="7"/>
      <c r="IB722" s="7"/>
      <c r="IC722" s="7"/>
      <c r="ID722" s="7"/>
      <c r="IE722" s="7"/>
      <c r="IF722" s="7"/>
      <c r="IG722" s="7"/>
      <c r="IH722" s="7"/>
      <c r="II722" s="7"/>
      <c r="IJ722" s="7"/>
      <c r="IK722" s="7"/>
      <c r="IL722" s="7"/>
      <c r="IM722" s="7"/>
      <c r="IN722" s="7"/>
      <c r="IO722" s="7"/>
      <c r="IP722" s="7"/>
      <c r="IQ722" s="7"/>
      <c r="IR722" s="7"/>
      <c r="IS722" s="7"/>
      <c r="IT722" s="7"/>
    </row>
    <row r="723" spans="1:254" s="12" customFormat="1" ht="14.25" customHeight="1" x14ac:dyDescent="0.25">
      <c r="A723" s="8">
        <v>2011</v>
      </c>
      <c r="B723" s="9">
        <v>43029</v>
      </c>
      <c r="C723" s="10" t="s">
        <v>118</v>
      </c>
      <c r="D723" s="11">
        <v>13</v>
      </c>
      <c r="E723" s="11">
        <v>34</v>
      </c>
      <c r="F723" s="11" t="s">
        <v>7</v>
      </c>
      <c r="G723" s="11"/>
      <c r="H723" s="11">
        <v>1</v>
      </c>
      <c r="I723" s="11"/>
      <c r="J723" s="11"/>
      <c r="K723" s="11" t="s">
        <v>16</v>
      </c>
      <c r="L723" s="12" t="s">
        <v>20</v>
      </c>
      <c r="N723" s="10" t="s">
        <v>195</v>
      </c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  <c r="GE723" s="7"/>
      <c r="GF723" s="7"/>
      <c r="GG723" s="7"/>
      <c r="GH723" s="7"/>
      <c r="GI723" s="7"/>
      <c r="GJ723" s="7"/>
      <c r="GK723" s="7"/>
      <c r="GL723" s="7"/>
      <c r="GM723" s="7"/>
      <c r="GN723" s="7"/>
      <c r="GO723" s="7"/>
      <c r="GP723" s="7"/>
      <c r="GQ723" s="7"/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/>
      <c r="HF723" s="7"/>
      <c r="HG723" s="7"/>
      <c r="HH723" s="7"/>
      <c r="HI723" s="7"/>
      <c r="HJ723" s="7"/>
      <c r="HK723" s="7"/>
      <c r="HL723" s="7"/>
      <c r="HM723" s="7"/>
      <c r="HN723" s="7"/>
      <c r="HO723" s="7"/>
      <c r="HP723" s="7"/>
      <c r="HQ723" s="7"/>
      <c r="HR723" s="7"/>
      <c r="HS723" s="7"/>
      <c r="HT723" s="7"/>
      <c r="HU723" s="7"/>
      <c r="HV723" s="7"/>
      <c r="HW723" s="7"/>
      <c r="HX723" s="7"/>
      <c r="HY723" s="7"/>
      <c r="HZ723" s="7"/>
      <c r="IA723" s="7"/>
      <c r="IB723" s="7"/>
      <c r="IC723" s="7"/>
      <c r="ID723" s="7"/>
      <c r="IE723" s="7"/>
      <c r="IF723" s="7"/>
      <c r="IG723" s="7"/>
      <c r="IH723" s="7"/>
      <c r="II723" s="7"/>
      <c r="IJ723" s="7"/>
      <c r="IK723" s="7"/>
      <c r="IL723" s="7"/>
      <c r="IM723" s="7"/>
      <c r="IN723" s="7"/>
      <c r="IO723" s="7"/>
      <c r="IP723" s="7"/>
      <c r="IQ723" s="7"/>
      <c r="IR723" s="7"/>
      <c r="IS723" s="7"/>
      <c r="IT723" s="7"/>
    </row>
    <row r="724" spans="1:254" s="12" customFormat="1" ht="14.25" customHeight="1" x14ac:dyDescent="0.25">
      <c r="A724" s="8">
        <v>2011</v>
      </c>
      <c r="B724" s="9">
        <v>43036</v>
      </c>
      <c r="C724" s="10" t="s">
        <v>123</v>
      </c>
      <c r="D724" s="11">
        <v>6</v>
      </c>
      <c r="E724" s="11">
        <v>29</v>
      </c>
      <c r="F724" s="11" t="s">
        <v>7</v>
      </c>
      <c r="G724" s="11"/>
      <c r="H724" s="11">
        <v>1</v>
      </c>
      <c r="I724" s="11"/>
      <c r="J724" s="11"/>
      <c r="K724" s="11" t="s">
        <v>19</v>
      </c>
      <c r="L724" s="12" t="s">
        <v>20</v>
      </c>
      <c r="M724" s="12" t="s">
        <v>106</v>
      </c>
      <c r="N724" s="10" t="s">
        <v>195</v>
      </c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  <c r="GE724" s="7"/>
      <c r="GF724" s="7"/>
      <c r="GG724" s="7"/>
      <c r="GH724" s="7"/>
      <c r="GI724" s="7"/>
      <c r="GJ724" s="7"/>
      <c r="GK724" s="7"/>
      <c r="GL724" s="7"/>
      <c r="GM724" s="7"/>
      <c r="GN724" s="7"/>
      <c r="GO724" s="7"/>
      <c r="GP724" s="7"/>
      <c r="GQ724" s="7"/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/>
      <c r="HF724" s="7"/>
      <c r="HG724" s="7"/>
      <c r="HH724" s="7"/>
      <c r="HI724" s="7"/>
      <c r="HJ724" s="7"/>
      <c r="HK724" s="7"/>
      <c r="HL724" s="7"/>
      <c r="HM724" s="7"/>
      <c r="HN724" s="7"/>
      <c r="HO724" s="7"/>
      <c r="HP724" s="7"/>
      <c r="HQ724" s="7"/>
      <c r="HR724" s="7"/>
      <c r="HS724" s="7"/>
      <c r="HT724" s="7"/>
      <c r="HU724" s="7"/>
      <c r="HV724" s="7"/>
      <c r="HW724" s="7"/>
      <c r="HX724" s="7"/>
      <c r="HY724" s="7"/>
      <c r="HZ724" s="7"/>
      <c r="IA724" s="7"/>
      <c r="IB724" s="7"/>
      <c r="IC724" s="7"/>
      <c r="ID724" s="7"/>
      <c r="IE724" s="7"/>
      <c r="IF724" s="7"/>
      <c r="IG724" s="7"/>
      <c r="IH724" s="7"/>
      <c r="II724" s="7"/>
      <c r="IJ724" s="7"/>
      <c r="IK724" s="7"/>
      <c r="IL724" s="7"/>
      <c r="IM724" s="7"/>
      <c r="IN724" s="7"/>
      <c r="IO724" s="7"/>
      <c r="IP724" s="7"/>
      <c r="IQ724" s="7"/>
      <c r="IR724" s="7"/>
      <c r="IS724" s="7"/>
      <c r="IT724" s="7"/>
    </row>
    <row r="725" spans="1:254" s="12" customFormat="1" ht="14.25" customHeight="1" x14ac:dyDescent="0.25">
      <c r="A725" s="8">
        <v>2011</v>
      </c>
      <c r="B725" s="9">
        <v>43043</v>
      </c>
      <c r="C725" s="10" t="s">
        <v>102</v>
      </c>
      <c r="D725" s="11">
        <v>46</v>
      </c>
      <c r="E725" s="11">
        <v>21</v>
      </c>
      <c r="F725" s="11" t="s">
        <v>6</v>
      </c>
      <c r="G725" s="11">
        <v>1</v>
      </c>
      <c r="H725" s="11"/>
      <c r="I725" s="11"/>
      <c r="J725" s="11"/>
      <c r="K725" s="11" t="s">
        <v>19</v>
      </c>
      <c r="L725" s="12" t="s">
        <v>20</v>
      </c>
      <c r="M725" s="12" t="s">
        <v>106</v>
      </c>
      <c r="N725" s="10" t="s">
        <v>195</v>
      </c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  <c r="GE725" s="7"/>
      <c r="GF725" s="7"/>
      <c r="GG725" s="7"/>
      <c r="GH725" s="7"/>
      <c r="GI725" s="7"/>
      <c r="GJ725" s="7"/>
      <c r="GK725" s="7"/>
      <c r="GL725" s="7"/>
      <c r="GM725" s="7"/>
      <c r="GN725" s="7"/>
      <c r="GO725" s="7"/>
      <c r="GP725" s="7"/>
      <c r="GQ725" s="7"/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/>
      <c r="HF725" s="7"/>
      <c r="HG725" s="7"/>
      <c r="HH725" s="7"/>
      <c r="HI725" s="7"/>
      <c r="HJ725" s="7"/>
      <c r="HK725" s="7"/>
      <c r="HL725" s="7"/>
      <c r="HM725" s="7"/>
      <c r="HN725" s="7"/>
      <c r="HO725" s="7"/>
      <c r="HP725" s="7"/>
      <c r="HQ725" s="7"/>
      <c r="HR725" s="7"/>
      <c r="HS725" s="7"/>
      <c r="HT725" s="7"/>
      <c r="HU725" s="7"/>
      <c r="HV725" s="7"/>
      <c r="HW725" s="7"/>
      <c r="HX725" s="7"/>
      <c r="HY725" s="7"/>
      <c r="HZ725" s="7"/>
      <c r="IA725" s="7"/>
      <c r="IB725" s="7"/>
      <c r="IC725" s="7"/>
      <c r="ID725" s="7"/>
      <c r="IE725" s="7"/>
      <c r="IF725" s="7"/>
      <c r="IG725" s="7"/>
      <c r="IH725" s="7"/>
      <c r="II725" s="7"/>
      <c r="IJ725" s="7"/>
      <c r="IK725" s="7"/>
      <c r="IL725" s="7"/>
      <c r="IM725" s="7"/>
      <c r="IN725" s="7"/>
      <c r="IO725" s="7"/>
      <c r="IP725" s="7"/>
      <c r="IQ725" s="7"/>
      <c r="IR725" s="7"/>
      <c r="IS725" s="7"/>
      <c r="IT725" s="7"/>
    </row>
    <row r="726" spans="1:254" s="12" customFormat="1" ht="14.25" customHeight="1" x14ac:dyDescent="0.25">
      <c r="A726" s="36">
        <v>2012</v>
      </c>
      <c r="B726" s="37">
        <v>42977</v>
      </c>
      <c r="C726" s="38" t="s">
        <v>170</v>
      </c>
      <c r="D726" s="39">
        <v>7</v>
      </c>
      <c r="E726" s="39">
        <v>34</v>
      </c>
      <c r="F726" s="39" t="s">
        <v>7</v>
      </c>
      <c r="G726" s="39"/>
      <c r="H726" s="39">
        <v>1</v>
      </c>
      <c r="I726" s="39"/>
      <c r="J726" s="39"/>
      <c r="K726" s="39" t="s">
        <v>19</v>
      </c>
      <c r="L726" s="40" t="s">
        <v>20</v>
      </c>
      <c r="M726" s="40" t="s">
        <v>106</v>
      </c>
      <c r="N726" s="38" t="s">
        <v>195</v>
      </c>
      <c r="O726" s="40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  <c r="GE726" s="7"/>
      <c r="GF726" s="7"/>
      <c r="GG726" s="7"/>
      <c r="GH726" s="7"/>
      <c r="GI726" s="7"/>
      <c r="GJ726" s="7"/>
      <c r="GK726" s="7"/>
      <c r="GL726" s="7"/>
      <c r="GM726" s="7"/>
      <c r="GN726" s="7"/>
      <c r="GO726" s="7"/>
      <c r="GP726" s="7"/>
      <c r="GQ726" s="7"/>
      <c r="GR726" s="7"/>
      <c r="GS726" s="7"/>
      <c r="GT726" s="7"/>
      <c r="GU726" s="7"/>
      <c r="GV726" s="7"/>
      <c r="GW726" s="7"/>
      <c r="GX726" s="7"/>
      <c r="GY726" s="7"/>
      <c r="GZ726" s="7"/>
      <c r="HA726" s="7"/>
      <c r="HB726" s="7"/>
      <c r="HC726" s="7"/>
      <c r="HD726" s="7"/>
      <c r="HE726" s="7"/>
      <c r="HF726" s="7"/>
      <c r="HG726" s="7"/>
      <c r="HH726" s="7"/>
      <c r="HI726" s="7"/>
      <c r="HJ726" s="7"/>
      <c r="HK726" s="7"/>
      <c r="HL726" s="7"/>
      <c r="HM726" s="7"/>
      <c r="HN726" s="7"/>
      <c r="HO726" s="7"/>
      <c r="HP726" s="7"/>
      <c r="HQ726" s="7"/>
      <c r="HR726" s="7"/>
      <c r="HS726" s="7"/>
      <c r="HT726" s="7"/>
      <c r="HU726" s="7"/>
      <c r="HV726" s="7"/>
      <c r="HW726" s="7"/>
      <c r="HX726" s="7"/>
      <c r="HY726" s="7"/>
      <c r="HZ726" s="7"/>
      <c r="IA726" s="7"/>
      <c r="IB726" s="7"/>
      <c r="IC726" s="7"/>
      <c r="ID726" s="7"/>
      <c r="IE726" s="7"/>
      <c r="IF726" s="7"/>
      <c r="IG726" s="7"/>
      <c r="IH726" s="7"/>
      <c r="II726" s="7"/>
      <c r="IJ726" s="7"/>
      <c r="IK726" s="7"/>
      <c r="IL726" s="7"/>
      <c r="IM726" s="7"/>
      <c r="IN726" s="7"/>
      <c r="IO726" s="7"/>
      <c r="IP726" s="7"/>
      <c r="IQ726" s="7"/>
      <c r="IR726" s="7"/>
      <c r="IS726" s="7"/>
      <c r="IT726" s="7"/>
    </row>
    <row r="727" spans="1:254" s="12" customFormat="1" ht="14.25" customHeight="1" x14ac:dyDescent="0.25">
      <c r="A727" s="36">
        <v>2012</v>
      </c>
      <c r="B727" s="37">
        <v>42985</v>
      </c>
      <c r="C727" s="38" t="s">
        <v>119</v>
      </c>
      <c r="D727" s="39">
        <v>31</v>
      </c>
      <c r="E727" s="39">
        <v>7</v>
      </c>
      <c r="F727" s="39" t="s">
        <v>6</v>
      </c>
      <c r="G727" s="39">
        <v>1</v>
      </c>
      <c r="H727" s="39"/>
      <c r="I727" s="39"/>
      <c r="J727" s="39"/>
      <c r="K727" s="39" t="s">
        <v>19</v>
      </c>
      <c r="L727" s="40" t="s">
        <v>20</v>
      </c>
      <c r="M727" s="40" t="s">
        <v>106</v>
      </c>
      <c r="N727" s="38" t="s">
        <v>195</v>
      </c>
      <c r="O727" s="40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  <c r="HJ727" s="7"/>
      <c r="HK727" s="7"/>
      <c r="HL727" s="7"/>
      <c r="HM727" s="7"/>
      <c r="HN727" s="7"/>
      <c r="HO727" s="7"/>
      <c r="HP727" s="7"/>
      <c r="HQ727" s="7"/>
      <c r="HR727" s="7"/>
      <c r="HS727" s="7"/>
      <c r="HT727" s="7"/>
      <c r="HU727" s="7"/>
      <c r="HV727" s="7"/>
      <c r="HW727" s="7"/>
      <c r="HX727" s="7"/>
      <c r="HY727" s="7"/>
      <c r="HZ727" s="7"/>
      <c r="IA727" s="7"/>
      <c r="IB727" s="7"/>
      <c r="IC727" s="7"/>
      <c r="ID727" s="7"/>
      <c r="IE727" s="7"/>
      <c r="IF727" s="7"/>
      <c r="IG727" s="7"/>
      <c r="IH727" s="7"/>
      <c r="II727" s="7"/>
      <c r="IJ727" s="7"/>
      <c r="IK727" s="7"/>
      <c r="IL727" s="7"/>
      <c r="IM727" s="7"/>
      <c r="IN727" s="7"/>
      <c r="IO727" s="7"/>
      <c r="IP727" s="7"/>
      <c r="IQ727" s="7"/>
      <c r="IR727" s="7"/>
      <c r="IS727" s="7"/>
      <c r="IT727" s="7"/>
    </row>
    <row r="728" spans="1:254" s="12" customFormat="1" ht="14.25" customHeight="1" x14ac:dyDescent="0.25">
      <c r="A728" s="36">
        <v>2012</v>
      </c>
      <c r="B728" s="37">
        <v>42992</v>
      </c>
      <c r="C728" s="38" t="s">
        <v>173</v>
      </c>
      <c r="D728" s="39">
        <v>22</v>
      </c>
      <c r="E728" s="39">
        <v>30</v>
      </c>
      <c r="F728" s="39" t="s">
        <v>7</v>
      </c>
      <c r="G728" s="39"/>
      <c r="H728" s="39">
        <v>1</v>
      </c>
      <c r="I728" s="39"/>
      <c r="J728" s="39"/>
      <c r="K728" s="39" t="s">
        <v>16</v>
      </c>
      <c r="L728" s="40" t="s">
        <v>173</v>
      </c>
      <c r="M728" s="40"/>
      <c r="N728" s="38" t="s">
        <v>195</v>
      </c>
      <c r="O728" s="40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7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/>
      <c r="HI728" s="7"/>
      <c r="HJ728" s="7"/>
      <c r="HK728" s="7"/>
      <c r="HL728" s="7"/>
      <c r="HM728" s="7"/>
      <c r="HN728" s="7"/>
      <c r="HO728" s="7"/>
      <c r="HP728" s="7"/>
      <c r="HQ728" s="7"/>
      <c r="HR728" s="7"/>
      <c r="HS728" s="7"/>
      <c r="HT728" s="7"/>
      <c r="HU728" s="7"/>
      <c r="HV728" s="7"/>
      <c r="HW728" s="7"/>
      <c r="HX728" s="7"/>
      <c r="HY728" s="7"/>
      <c r="HZ728" s="7"/>
      <c r="IA728" s="7"/>
      <c r="IB728" s="7"/>
      <c r="IC728" s="7"/>
      <c r="ID728" s="7"/>
      <c r="IE728" s="7"/>
      <c r="IF728" s="7"/>
      <c r="IG728" s="7"/>
      <c r="IH728" s="7"/>
      <c r="II728" s="7"/>
      <c r="IJ728" s="7"/>
      <c r="IK728" s="7"/>
      <c r="IL728" s="7"/>
      <c r="IM728" s="7"/>
      <c r="IN728" s="7"/>
      <c r="IO728" s="7"/>
      <c r="IP728" s="7"/>
      <c r="IQ728" s="7"/>
      <c r="IR728" s="7"/>
      <c r="IS728" s="7"/>
      <c r="IT728" s="7"/>
    </row>
    <row r="729" spans="1:254" s="12" customFormat="1" ht="14.25" customHeight="1" x14ac:dyDescent="0.25">
      <c r="A729" s="36">
        <v>2012</v>
      </c>
      <c r="B729" s="37">
        <v>42999</v>
      </c>
      <c r="C729" s="38" t="s">
        <v>200</v>
      </c>
      <c r="D729" s="39">
        <v>20</v>
      </c>
      <c r="E729" s="39">
        <v>41</v>
      </c>
      <c r="F729" s="39" t="s">
        <v>7</v>
      </c>
      <c r="G729" s="39"/>
      <c r="H729" s="39">
        <v>1</v>
      </c>
      <c r="I729" s="39"/>
      <c r="J729" s="39"/>
      <c r="K729" s="39" t="s">
        <v>16</v>
      </c>
      <c r="L729" s="40" t="s">
        <v>81</v>
      </c>
      <c r="M729" s="40" t="s">
        <v>82</v>
      </c>
      <c r="N729" s="38" t="s">
        <v>195</v>
      </c>
      <c r="O729" s="40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  <c r="HJ729" s="7"/>
      <c r="HK729" s="7"/>
      <c r="HL729" s="7"/>
      <c r="HM729" s="7"/>
      <c r="HN729" s="7"/>
      <c r="HO729" s="7"/>
      <c r="HP729" s="7"/>
      <c r="HQ729" s="7"/>
      <c r="HR729" s="7"/>
      <c r="HS729" s="7"/>
      <c r="HT729" s="7"/>
      <c r="HU729" s="7"/>
      <c r="HV729" s="7"/>
      <c r="HW729" s="7"/>
      <c r="HX729" s="7"/>
      <c r="HY729" s="7"/>
      <c r="HZ729" s="7"/>
      <c r="IA729" s="7"/>
      <c r="IB729" s="7"/>
      <c r="IC729" s="7"/>
      <c r="ID729" s="7"/>
      <c r="IE729" s="7"/>
      <c r="IF729" s="7"/>
      <c r="IG729" s="7"/>
      <c r="IH729" s="7"/>
      <c r="II729" s="7"/>
      <c r="IJ729" s="7"/>
      <c r="IK729" s="7"/>
      <c r="IL729" s="7"/>
      <c r="IM729" s="7"/>
      <c r="IN729" s="7"/>
      <c r="IO729" s="7"/>
      <c r="IP729" s="7"/>
      <c r="IQ729" s="7"/>
      <c r="IR729" s="7"/>
      <c r="IS729" s="7"/>
      <c r="IT729" s="7"/>
    </row>
    <row r="730" spans="1:254" s="12" customFormat="1" ht="14.25" customHeight="1" x14ac:dyDescent="0.25">
      <c r="A730" s="36">
        <v>2012</v>
      </c>
      <c r="B730" s="37">
        <v>43006</v>
      </c>
      <c r="C730" s="38" t="s">
        <v>17</v>
      </c>
      <c r="D730" s="39">
        <v>34</v>
      </c>
      <c r="E730" s="39">
        <v>12</v>
      </c>
      <c r="F730" s="39" t="s">
        <v>6</v>
      </c>
      <c r="G730" s="39">
        <v>1</v>
      </c>
      <c r="H730" s="39"/>
      <c r="I730" s="39"/>
      <c r="J730" s="39"/>
      <c r="K730" s="39" t="s">
        <v>19</v>
      </c>
      <c r="L730" s="40" t="s">
        <v>20</v>
      </c>
      <c r="M730" s="40" t="s">
        <v>106</v>
      </c>
      <c r="N730" s="38" t="s">
        <v>195</v>
      </c>
      <c r="O730" s="40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/>
      <c r="FW730" s="7"/>
      <c r="FX730" s="7"/>
      <c r="FY730" s="7"/>
      <c r="FZ730" s="7"/>
      <c r="GA730" s="7"/>
      <c r="GB730" s="7"/>
      <c r="GC730" s="7"/>
      <c r="GD730" s="7"/>
      <c r="GE730" s="7"/>
      <c r="GF730" s="7"/>
      <c r="GG730" s="7"/>
      <c r="GH730" s="7"/>
      <c r="GI730" s="7"/>
      <c r="GJ730" s="7"/>
      <c r="GK730" s="7"/>
      <c r="GL730" s="7"/>
      <c r="GM730" s="7"/>
      <c r="GN730" s="7"/>
      <c r="GO730" s="7"/>
      <c r="GP730" s="7"/>
      <c r="GQ730" s="7"/>
      <c r="GR730" s="7"/>
      <c r="GS730" s="7"/>
      <c r="GT730" s="7"/>
      <c r="GU730" s="7"/>
      <c r="GV730" s="7"/>
      <c r="GW730" s="7"/>
      <c r="GX730" s="7"/>
      <c r="GY730" s="7"/>
      <c r="GZ730" s="7"/>
      <c r="HA730" s="7"/>
      <c r="HB730" s="7"/>
      <c r="HC730" s="7"/>
      <c r="HD730" s="7"/>
      <c r="HE730" s="7"/>
      <c r="HF730" s="7"/>
      <c r="HG730" s="7"/>
      <c r="HH730" s="7"/>
      <c r="HI730" s="7"/>
      <c r="HJ730" s="7"/>
      <c r="HK730" s="7"/>
      <c r="HL730" s="7"/>
      <c r="HM730" s="7"/>
      <c r="HN730" s="7"/>
      <c r="HO730" s="7"/>
      <c r="HP730" s="7"/>
      <c r="HQ730" s="7"/>
      <c r="HR730" s="7"/>
      <c r="HS730" s="7"/>
      <c r="HT730" s="7"/>
      <c r="HU730" s="7"/>
      <c r="HV730" s="7"/>
      <c r="HW730" s="7"/>
      <c r="HX730" s="7"/>
      <c r="HY730" s="7"/>
      <c r="HZ730" s="7"/>
      <c r="IA730" s="7"/>
      <c r="IB730" s="7"/>
      <c r="IC730" s="7"/>
      <c r="ID730" s="7"/>
      <c r="IE730" s="7"/>
      <c r="IF730" s="7"/>
      <c r="IG730" s="7"/>
      <c r="IH730" s="7"/>
      <c r="II730" s="7"/>
      <c r="IJ730" s="7"/>
      <c r="IK730" s="7"/>
      <c r="IL730" s="7"/>
      <c r="IM730" s="7"/>
      <c r="IN730" s="7"/>
      <c r="IO730" s="7"/>
      <c r="IP730" s="7"/>
      <c r="IQ730" s="7"/>
      <c r="IR730" s="7"/>
      <c r="IS730" s="7"/>
      <c r="IT730" s="7"/>
    </row>
    <row r="731" spans="1:254" s="12" customFormat="1" ht="14.25" customHeight="1" x14ac:dyDescent="0.25">
      <c r="A731" s="36">
        <v>2012</v>
      </c>
      <c r="B731" s="37">
        <v>43013</v>
      </c>
      <c r="C731" s="38" t="s">
        <v>113</v>
      </c>
      <c r="D731" s="39">
        <v>28</v>
      </c>
      <c r="E731" s="39">
        <v>12</v>
      </c>
      <c r="F731" s="39" t="s">
        <v>6</v>
      </c>
      <c r="G731" s="39">
        <v>1</v>
      </c>
      <c r="H731" s="39"/>
      <c r="I731" s="39"/>
      <c r="J731" s="39"/>
      <c r="K731" s="39" t="s">
        <v>16</v>
      </c>
      <c r="L731" s="40" t="s">
        <v>17</v>
      </c>
      <c r="M731" s="40" t="s">
        <v>115</v>
      </c>
      <c r="N731" s="38" t="s">
        <v>195</v>
      </c>
      <c r="O731" s="40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  <c r="FN731" s="7"/>
      <c r="FO731" s="7"/>
      <c r="FP731" s="7"/>
      <c r="FQ731" s="7"/>
      <c r="FR731" s="7"/>
      <c r="FS731" s="7"/>
      <c r="FT731" s="7"/>
      <c r="FU731" s="7"/>
      <c r="FV731" s="7"/>
      <c r="FW731" s="7"/>
      <c r="FX731" s="7"/>
      <c r="FY731" s="7"/>
      <c r="FZ731" s="7"/>
      <c r="GA731" s="7"/>
      <c r="GB731" s="7"/>
      <c r="GC731" s="7"/>
      <c r="GD731" s="7"/>
      <c r="GE731" s="7"/>
      <c r="GF731" s="7"/>
      <c r="GG731" s="7"/>
      <c r="GH731" s="7"/>
      <c r="GI731" s="7"/>
      <c r="GJ731" s="7"/>
      <c r="GK731" s="7"/>
      <c r="GL731" s="7"/>
      <c r="GM731" s="7"/>
      <c r="GN731" s="7"/>
      <c r="GO731" s="7"/>
      <c r="GP731" s="7"/>
      <c r="GQ731" s="7"/>
      <c r="GR731" s="7"/>
      <c r="GS731" s="7"/>
      <c r="GT731" s="7"/>
      <c r="GU731" s="7"/>
      <c r="GV731" s="7"/>
      <c r="GW731" s="7"/>
      <c r="GX731" s="7"/>
      <c r="GY731" s="7"/>
      <c r="GZ731" s="7"/>
      <c r="HA731" s="7"/>
      <c r="HB731" s="7"/>
      <c r="HC731" s="7"/>
      <c r="HD731" s="7"/>
      <c r="HE731" s="7"/>
      <c r="HF731" s="7"/>
      <c r="HG731" s="7"/>
      <c r="HH731" s="7"/>
      <c r="HI731" s="7"/>
      <c r="HJ731" s="7"/>
      <c r="HK731" s="7"/>
      <c r="HL731" s="7"/>
      <c r="HM731" s="7"/>
      <c r="HN731" s="7"/>
      <c r="HO731" s="7"/>
      <c r="HP731" s="7"/>
      <c r="HQ731" s="7"/>
      <c r="HR731" s="7"/>
      <c r="HS731" s="7"/>
      <c r="HT731" s="7"/>
      <c r="HU731" s="7"/>
      <c r="HV731" s="7"/>
      <c r="HW731" s="7"/>
      <c r="HX731" s="7"/>
      <c r="HY731" s="7"/>
      <c r="HZ731" s="7"/>
      <c r="IA731" s="7"/>
      <c r="IB731" s="7"/>
      <c r="IC731" s="7"/>
      <c r="ID731" s="7"/>
      <c r="IE731" s="7"/>
      <c r="IF731" s="7"/>
      <c r="IG731" s="7"/>
      <c r="IH731" s="7"/>
      <c r="II731" s="7"/>
      <c r="IJ731" s="7"/>
      <c r="IK731" s="7"/>
      <c r="IL731" s="7"/>
      <c r="IM731" s="7"/>
      <c r="IN731" s="7"/>
      <c r="IO731" s="7"/>
      <c r="IP731" s="7"/>
      <c r="IQ731" s="7"/>
      <c r="IR731" s="7"/>
      <c r="IS731" s="7"/>
      <c r="IT731" s="7"/>
    </row>
    <row r="732" spans="1:254" s="12" customFormat="1" ht="14.25" customHeight="1" x14ac:dyDescent="0.25">
      <c r="A732" s="36">
        <v>2012</v>
      </c>
      <c r="B732" s="37">
        <v>43020</v>
      </c>
      <c r="C732" s="38" t="s">
        <v>134</v>
      </c>
      <c r="D732" s="39">
        <v>7</v>
      </c>
      <c r="E732" s="39">
        <v>20</v>
      </c>
      <c r="F732" s="39" t="s">
        <v>7</v>
      </c>
      <c r="G732" s="39"/>
      <c r="H732" s="39">
        <v>1</v>
      </c>
      <c r="I732" s="39"/>
      <c r="J732" s="39"/>
      <c r="K732" s="39" t="s">
        <v>19</v>
      </c>
      <c r="L732" s="40" t="s">
        <v>20</v>
      </c>
      <c r="M732" s="40" t="s">
        <v>106</v>
      </c>
      <c r="N732" s="38" t="s">
        <v>195</v>
      </c>
      <c r="O732" s="40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/>
      <c r="FW732" s="7"/>
      <c r="FX732" s="7"/>
      <c r="FY732" s="7"/>
      <c r="FZ732" s="7"/>
      <c r="GA732" s="7"/>
      <c r="GB732" s="7"/>
      <c r="GC732" s="7"/>
      <c r="GD732" s="7"/>
      <c r="GE732" s="7"/>
      <c r="GF732" s="7"/>
      <c r="GG732" s="7"/>
      <c r="GH732" s="7"/>
      <c r="GI732" s="7"/>
      <c r="GJ732" s="7"/>
      <c r="GK732" s="7"/>
      <c r="GL732" s="7"/>
      <c r="GM732" s="7"/>
      <c r="GN732" s="7"/>
      <c r="GO732" s="7"/>
      <c r="GP732" s="7"/>
      <c r="GQ732" s="7"/>
      <c r="GR732" s="7"/>
      <c r="GS732" s="7"/>
      <c r="GT732" s="7"/>
      <c r="GU732" s="7"/>
      <c r="GV732" s="7"/>
      <c r="GW732" s="7"/>
      <c r="GX732" s="7"/>
      <c r="GY732" s="7"/>
      <c r="GZ732" s="7"/>
      <c r="HA732" s="7"/>
      <c r="HB732" s="7"/>
      <c r="HC732" s="7"/>
      <c r="HD732" s="7"/>
      <c r="HE732" s="7"/>
      <c r="HF732" s="7"/>
      <c r="HG732" s="7"/>
      <c r="HH732" s="7"/>
      <c r="HI732" s="7"/>
      <c r="HJ732" s="7"/>
      <c r="HK732" s="7"/>
      <c r="HL732" s="7"/>
      <c r="HM732" s="7"/>
      <c r="HN732" s="7"/>
      <c r="HO732" s="7"/>
      <c r="HP732" s="7"/>
      <c r="HQ732" s="7"/>
      <c r="HR732" s="7"/>
      <c r="HS732" s="7"/>
      <c r="HT732" s="7"/>
      <c r="HU732" s="7"/>
      <c r="HV732" s="7"/>
      <c r="HW732" s="7"/>
      <c r="HX732" s="7"/>
      <c r="HY732" s="7"/>
      <c r="HZ732" s="7"/>
      <c r="IA732" s="7"/>
      <c r="IB732" s="7"/>
      <c r="IC732" s="7"/>
      <c r="ID732" s="7"/>
      <c r="IE732" s="7"/>
      <c r="IF732" s="7"/>
      <c r="IG732" s="7"/>
      <c r="IH732" s="7"/>
      <c r="II732" s="7"/>
      <c r="IJ732" s="7"/>
      <c r="IK732" s="7"/>
      <c r="IL732" s="7"/>
      <c r="IM732" s="7"/>
      <c r="IN732" s="7"/>
      <c r="IO732" s="7"/>
      <c r="IP732" s="7"/>
      <c r="IQ732" s="7"/>
      <c r="IR732" s="7"/>
      <c r="IS732" s="7"/>
      <c r="IT732" s="7"/>
    </row>
    <row r="733" spans="1:254" s="12" customFormat="1" ht="14.25" customHeight="1" x14ac:dyDescent="0.25">
      <c r="A733" s="36">
        <v>2012</v>
      </c>
      <c r="B733" s="37">
        <v>43027</v>
      </c>
      <c r="C733" s="38" t="s">
        <v>118</v>
      </c>
      <c r="D733" s="39">
        <v>14</v>
      </c>
      <c r="E733" s="39">
        <v>31</v>
      </c>
      <c r="F733" s="39" t="s">
        <v>7</v>
      </c>
      <c r="G733" s="39"/>
      <c r="H733" s="39">
        <v>1</v>
      </c>
      <c r="I733" s="39"/>
      <c r="J733" s="39"/>
      <c r="K733" s="39" t="s">
        <v>19</v>
      </c>
      <c r="L733" s="40" t="s">
        <v>20</v>
      </c>
      <c r="M733" s="40" t="s">
        <v>106</v>
      </c>
      <c r="N733" s="38" t="s">
        <v>195</v>
      </c>
      <c r="O733" s="40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  <c r="FN733" s="7"/>
      <c r="FO733" s="7"/>
      <c r="FP733" s="7"/>
      <c r="FQ733" s="7"/>
      <c r="FR733" s="7"/>
      <c r="FS733" s="7"/>
      <c r="FT733" s="7"/>
      <c r="FU733" s="7"/>
      <c r="FV733" s="7"/>
      <c r="FW733" s="7"/>
      <c r="FX733" s="7"/>
      <c r="FY733" s="7"/>
      <c r="FZ733" s="7"/>
      <c r="GA733" s="7"/>
      <c r="GB733" s="7"/>
      <c r="GC733" s="7"/>
      <c r="GD733" s="7"/>
      <c r="GE733" s="7"/>
      <c r="GF733" s="7"/>
      <c r="GG733" s="7"/>
      <c r="GH733" s="7"/>
      <c r="GI733" s="7"/>
      <c r="GJ733" s="7"/>
      <c r="GK733" s="7"/>
      <c r="GL733" s="7"/>
      <c r="GM733" s="7"/>
      <c r="GN733" s="7"/>
      <c r="GO733" s="7"/>
      <c r="GP733" s="7"/>
      <c r="GQ733" s="7"/>
      <c r="GR733" s="7"/>
      <c r="GS733" s="7"/>
      <c r="GT733" s="7"/>
      <c r="GU733" s="7"/>
      <c r="GV733" s="7"/>
      <c r="GW733" s="7"/>
      <c r="GX733" s="7"/>
      <c r="GY733" s="7"/>
      <c r="GZ733" s="7"/>
      <c r="HA733" s="7"/>
      <c r="HB733" s="7"/>
      <c r="HC733" s="7"/>
      <c r="HD733" s="7"/>
      <c r="HE733" s="7"/>
      <c r="HF733" s="7"/>
      <c r="HG733" s="7"/>
      <c r="HH733" s="7"/>
      <c r="HI733" s="7"/>
      <c r="HJ733" s="7"/>
      <c r="HK733" s="7"/>
      <c r="HL733" s="7"/>
      <c r="HM733" s="7"/>
      <c r="HN733" s="7"/>
      <c r="HO733" s="7"/>
      <c r="HP733" s="7"/>
      <c r="HQ733" s="7"/>
      <c r="HR733" s="7"/>
      <c r="HS733" s="7"/>
      <c r="HT733" s="7"/>
      <c r="HU733" s="7"/>
      <c r="HV733" s="7"/>
      <c r="HW733" s="7"/>
      <c r="HX733" s="7"/>
      <c r="HY733" s="7"/>
      <c r="HZ733" s="7"/>
      <c r="IA733" s="7"/>
      <c r="IB733" s="7"/>
      <c r="IC733" s="7"/>
      <c r="ID733" s="7"/>
      <c r="IE733" s="7"/>
      <c r="IF733" s="7"/>
      <c r="IG733" s="7"/>
      <c r="IH733" s="7"/>
      <c r="II733" s="7"/>
      <c r="IJ733" s="7"/>
      <c r="IK733" s="7"/>
      <c r="IL733" s="7"/>
      <c r="IM733" s="7"/>
      <c r="IN733" s="7"/>
      <c r="IO733" s="7"/>
      <c r="IP733" s="7"/>
      <c r="IQ733" s="7"/>
      <c r="IR733" s="7"/>
      <c r="IS733" s="7"/>
      <c r="IT733" s="7"/>
    </row>
    <row r="734" spans="1:254" s="12" customFormat="1" ht="14.25" customHeight="1" x14ac:dyDescent="0.25">
      <c r="A734" s="36">
        <v>2012</v>
      </c>
      <c r="B734" s="37">
        <v>43034</v>
      </c>
      <c r="C734" s="38" t="s">
        <v>123</v>
      </c>
      <c r="D734" s="39">
        <v>0</v>
      </c>
      <c r="E734" s="39">
        <v>35</v>
      </c>
      <c r="F734" s="39" t="s">
        <v>7</v>
      </c>
      <c r="G734" s="39"/>
      <c r="H734" s="39">
        <v>1</v>
      </c>
      <c r="I734" s="39"/>
      <c r="J734" s="39"/>
      <c r="K734" s="39" t="s">
        <v>16</v>
      </c>
      <c r="L734" s="40" t="s">
        <v>81</v>
      </c>
      <c r="M734" s="40"/>
      <c r="N734" s="38" t="s">
        <v>195</v>
      </c>
      <c r="O734" s="40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/>
      <c r="FW734" s="7"/>
      <c r="FX734" s="7"/>
      <c r="FY734" s="7"/>
      <c r="FZ734" s="7"/>
      <c r="GA734" s="7"/>
      <c r="GB734" s="7"/>
      <c r="GC734" s="7"/>
      <c r="GD734" s="7"/>
      <c r="GE734" s="7"/>
      <c r="GF734" s="7"/>
      <c r="GG734" s="7"/>
      <c r="GH734" s="7"/>
      <c r="GI734" s="7"/>
      <c r="GJ734" s="7"/>
      <c r="GK734" s="7"/>
      <c r="GL734" s="7"/>
      <c r="GM734" s="7"/>
      <c r="GN734" s="7"/>
      <c r="GO734" s="7"/>
      <c r="GP734" s="7"/>
      <c r="GQ734" s="7"/>
      <c r="GR734" s="7"/>
      <c r="GS734" s="7"/>
      <c r="GT734" s="7"/>
      <c r="GU734" s="7"/>
      <c r="GV734" s="7"/>
      <c r="GW734" s="7"/>
      <c r="GX734" s="7"/>
      <c r="GY734" s="7"/>
      <c r="GZ734" s="7"/>
      <c r="HA734" s="7"/>
      <c r="HB734" s="7"/>
      <c r="HC734" s="7"/>
      <c r="HD734" s="7"/>
      <c r="HE734" s="7"/>
      <c r="HF734" s="7"/>
      <c r="HG734" s="7"/>
      <c r="HH734" s="7"/>
      <c r="HI734" s="7"/>
      <c r="HJ734" s="7"/>
      <c r="HK734" s="7"/>
      <c r="HL734" s="7"/>
      <c r="HM734" s="7"/>
      <c r="HN734" s="7"/>
      <c r="HO734" s="7"/>
      <c r="HP734" s="7"/>
      <c r="HQ734" s="7"/>
      <c r="HR734" s="7"/>
      <c r="HS734" s="7"/>
      <c r="HT734" s="7"/>
      <c r="HU734" s="7"/>
      <c r="HV734" s="7"/>
      <c r="HW734" s="7"/>
      <c r="HX734" s="7"/>
      <c r="HY734" s="7"/>
      <c r="HZ734" s="7"/>
      <c r="IA734" s="7"/>
      <c r="IB734" s="7"/>
      <c r="IC734" s="7"/>
      <c r="ID734" s="7"/>
      <c r="IE734" s="7"/>
      <c r="IF734" s="7"/>
      <c r="IG734" s="7"/>
      <c r="IH734" s="7"/>
      <c r="II734" s="7"/>
      <c r="IJ734" s="7"/>
      <c r="IK734" s="7"/>
      <c r="IL734" s="7"/>
      <c r="IM734" s="7"/>
      <c r="IN734" s="7"/>
      <c r="IO734" s="7"/>
      <c r="IP734" s="7"/>
      <c r="IQ734" s="7"/>
      <c r="IR734" s="7"/>
      <c r="IS734" s="7"/>
      <c r="IT734" s="7"/>
    </row>
    <row r="735" spans="1:254" s="12" customFormat="1" ht="14.25" customHeight="1" x14ac:dyDescent="0.25">
      <c r="A735" s="36">
        <v>2012</v>
      </c>
      <c r="B735" s="37">
        <v>43041</v>
      </c>
      <c r="C735" s="38" t="s">
        <v>102</v>
      </c>
      <c r="D735" s="39">
        <v>56</v>
      </c>
      <c r="E735" s="39">
        <v>0</v>
      </c>
      <c r="F735" s="39" t="s">
        <v>6</v>
      </c>
      <c r="G735" s="39">
        <v>1</v>
      </c>
      <c r="H735" s="39"/>
      <c r="I735" s="39"/>
      <c r="J735" s="39"/>
      <c r="K735" s="39" t="s">
        <v>16</v>
      </c>
      <c r="L735" s="40" t="s">
        <v>81</v>
      </c>
      <c r="M735" s="40"/>
      <c r="N735" s="38" t="s">
        <v>195</v>
      </c>
      <c r="O735" s="40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/>
      <c r="FZ735" s="7"/>
      <c r="GA735" s="7"/>
      <c r="GB735" s="7"/>
      <c r="GC735" s="7"/>
      <c r="GD735" s="7"/>
      <c r="GE735" s="7"/>
      <c r="GF735" s="7"/>
      <c r="GG735" s="7"/>
      <c r="GH735" s="7"/>
      <c r="GI735" s="7"/>
      <c r="GJ735" s="7"/>
      <c r="GK735" s="7"/>
      <c r="GL735" s="7"/>
      <c r="GM735" s="7"/>
      <c r="GN735" s="7"/>
      <c r="GO735" s="7"/>
      <c r="GP735" s="7"/>
      <c r="GQ735" s="7"/>
      <c r="GR735" s="7"/>
      <c r="GS735" s="7"/>
      <c r="GT735" s="7"/>
      <c r="GU735" s="7"/>
      <c r="GV735" s="7"/>
      <c r="GW735" s="7"/>
      <c r="GX735" s="7"/>
      <c r="GY735" s="7"/>
      <c r="GZ735" s="7"/>
      <c r="HA735" s="7"/>
      <c r="HB735" s="7"/>
      <c r="HC735" s="7"/>
      <c r="HD735" s="7"/>
      <c r="HE735" s="7"/>
      <c r="HF735" s="7"/>
      <c r="HG735" s="7"/>
      <c r="HH735" s="7"/>
      <c r="HI735" s="7"/>
      <c r="HJ735" s="7"/>
      <c r="HK735" s="7"/>
      <c r="HL735" s="7"/>
      <c r="HM735" s="7"/>
      <c r="HN735" s="7"/>
      <c r="HO735" s="7"/>
      <c r="HP735" s="7"/>
      <c r="HQ735" s="7"/>
      <c r="HR735" s="7"/>
      <c r="HS735" s="7"/>
      <c r="HT735" s="7"/>
      <c r="HU735" s="7"/>
      <c r="HV735" s="7"/>
      <c r="HW735" s="7"/>
      <c r="HX735" s="7"/>
      <c r="HY735" s="7"/>
      <c r="HZ735" s="7"/>
      <c r="IA735" s="7"/>
      <c r="IB735" s="7"/>
      <c r="IC735" s="7"/>
      <c r="ID735" s="7"/>
      <c r="IE735" s="7"/>
      <c r="IF735" s="7"/>
      <c r="IG735" s="7"/>
      <c r="IH735" s="7"/>
      <c r="II735" s="7"/>
      <c r="IJ735" s="7"/>
      <c r="IK735" s="7"/>
      <c r="IL735" s="7"/>
      <c r="IM735" s="7"/>
      <c r="IN735" s="7"/>
      <c r="IO735" s="7"/>
      <c r="IP735" s="7"/>
      <c r="IQ735" s="7"/>
      <c r="IR735" s="7"/>
      <c r="IS735" s="7"/>
      <c r="IT735" s="7"/>
    </row>
    <row r="736" spans="1:254" s="12" customFormat="1" ht="14.25" customHeight="1" x14ac:dyDescent="0.25">
      <c r="A736" s="8">
        <v>2013</v>
      </c>
      <c r="B736" s="9">
        <v>42977</v>
      </c>
      <c r="C736" s="10" t="s">
        <v>191</v>
      </c>
      <c r="D736" s="11">
        <v>7</v>
      </c>
      <c r="E736" s="11">
        <v>56</v>
      </c>
      <c r="F736" s="11" t="s">
        <v>7</v>
      </c>
      <c r="G736" s="11"/>
      <c r="H736" s="11">
        <v>1</v>
      </c>
      <c r="I736" s="11"/>
      <c r="J736" s="11"/>
      <c r="K736" s="11" t="s">
        <v>16</v>
      </c>
      <c r="L736" s="12" t="s">
        <v>61</v>
      </c>
      <c r="N736" s="10" t="s">
        <v>195</v>
      </c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/>
      <c r="FZ736" s="7"/>
      <c r="GA736" s="7"/>
      <c r="GB736" s="7"/>
      <c r="GC736" s="7"/>
      <c r="GD736" s="7"/>
      <c r="GE736" s="7"/>
      <c r="GF736" s="7"/>
      <c r="GG736" s="7"/>
      <c r="GH736" s="7"/>
      <c r="GI736" s="7"/>
      <c r="GJ736" s="7"/>
      <c r="GK736" s="7"/>
      <c r="GL736" s="7"/>
      <c r="GM736" s="7"/>
      <c r="GN736" s="7"/>
      <c r="GO736" s="7"/>
      <c r="GP736" s="7"/>
      <c r="GQ736" s="7"/>
      <c r="GR736" s="7"/>
      <c r="GS736" s="7"/>
      <c r="GT736" s="7"/>
      <c r="GU736" s="7"/>
      <c r="GV736" s="7"/>
      <c r="GW736" s="7"/>
      <c r="GX736" s="7"/>
      <c r="GY736" s="7"/>
      <c r="GZ736" s="7"/>
      <c r="HA736" s="7"/>
      <c r="HB736" s="7"/>
      <c r="HC736" s="7"/>
      <c r="HD736" s="7"/>
      <c r="HE736" s="7"/>
      <c r="HF736" s="7"/>
      <c r="HG736" s="7"/>
      <c r="HH736" s="7"/>
      <c r="HI736" s="7"/>
      <c r="HJ736" s="7"/>
      <c r="HK736" s="7"/>
      <c r="HL736" s="7"/>
      <c r="HM736" s="7"/>
      <c r="HN736" s="7"/>
      <c r="HO736" s="7"/>
      <c r="HP736" s="7"/>
      <c r="HQ736" s="7"/>
      <c r="HR736" s="7"/>
      <c r="HS736" s="7"/>
      <c r="HT736" s="7"/>
      <c r="HU736" s="7"/>
      <c r="HV736" s="7"/>
      <c r="HW736" s="7"/>
      <c r="HX736" s="7"/>
      <c r="HY736" s="7"/>
      <c r="HZ736" s="7"/>
      <c r="IA736" s="7"/>
      <c r="IB736" s="7"/>
      <c r="IC736" s="7"/>
      <c r="ID736" s="7"/>
      <c r="IE736" s="7"/>
      <c r="IF736" s="7"/>
      <c r="IG736" s="7"/>
      <c r="IH736" s="7"/>
      <c r="II736" s="7"/>
      <c r="IJ736" s="7"/>
      <c r="IK736" s="7"/>
      <c r="IL736" s="7"/>
      <c r="IM736" s="7"/>
      <c r="IN736" s="7"/>
      <c r="IO736" s="7"/>
      <c r="IP736" s="7"/>
      <c r="IQ736" s="7"/>
      <c r="IR736" s="7"/>
      <c r="IS736" s="7"/>
      <c r="IT736" s="7"/>
    </row>
    <row r="737" spans="1:254" s="12" customFormat="1" ht="14.25" customHeight="1" x14ac:dyDescent="0.25">
      <c r="A737" s="8">
        <v>2013</v>
      </c>
      <c r="B737" s="9">
        <v>42984</v>
      </c>
      <c r="C737" s="10" t="s">
        <v>18</v>
      </c>
      <c r="D737" s="11">
        <v>19</v>
      </c>
      <c r="E737" s="11">
        <v>17</v>
      </c>
      <c r="F737" s="11" t="s">
        <v>6</v>
      </c>
      <c r="G737" s="11">
        <v>1</v>
      </c>
      <c r="H737" s="11"/>
      <c r="I737" s="11"/>
      <c r="J737" s="11"/>
      <c r="K737" s="11" t="s">
        <v>16</v>
      </c>
      <c r="L737" s="12" t="s">
        <v>18</v>
      </c>
      <c r="N737" s="10" t="s">
        <v>195</v>
      </c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/>
      <c r="FZ737" s="7"/>
      <c r="GA737" s="7"/>
      <c r="GB737" s="7"/>
      <c r="GC737" s="7"/>
      <c r="GD737" s="7"/>
      <c r="GE737" s="7"/>
      <c r="GF737" s="7"/>
      <c r="GG737" s="7"/>
      <c r="GH737" s="7"/>
      <c r="GI737" s="7"/>
      <c r="GJ737" s="7"/>
      <c r="GK737" s="7"/>
      <c r="GL737" s="7"/>
      <c r="GM737" s="7"/>
      <c r="GN737" s="7"/>
      <c r="GO737" s="7"/>
      <c r="GP737" s="7"/>
      <c r="GQ737" s="7"/>
      <c r="GR737" s="7"/>
      <c r="GS737" s="7"/>
      <c r="GT737" s="7"/>
      <c r="GU737" s="7"/>
      <c r="GV737" s="7"/>
      <c r="GW737" s="7"/>
      <c r="GX737" s="7"/>
      <c r="GY737" s="7"/>
      <c r="GZ737" s="7"/>
      <c r="HA737" s="7"/>
      <c r="HB737" s="7"/>
      <c r="HC737" s="7"/>
      <c r="HD737" s="7"/>
      <c r="HE737" s="7"/>
      <c r="HF737" s="7"/>
      <c r="HG737" s="7"/>
      <c r="HH737" s="7"/>
      <c r="HI737" s="7"/>
      <c r="HJ737" s="7"/>
      <c r="HK737" s="7"/>
      <c r="HL737" s="7"/>
      <c r="HM737" s="7"/>
      <c r="HN737" s="7"/>
      <c r="HO737" s="7"/>
      <c r="HP737" s="7"/>
      <c r="HQ737" s="7"/>
      <c r="HR737" s="7"/>
      <c r="HS737" s="7"/>
      <c r="HT737" s="7"/>
      <c r="HU737" s="7"/>
      <c r="HV737" s="7"/>
      <c r="HW737" s="7"/>
      <c r="HX737" s="7"/>
      <c r="HY737" s="7"/>
      <c r="HZ737" s="7"/>
      <c r="IA737" s="7"/>
      <c r="IB737" s="7"/>
      <c r="IC737" s="7"/>
      <c r="ID737" s="7"/>
      <c r="IE737" s="7"/>
      <c r="IF737" s="7"/>
      <c r="IG737" s="7"/>
      <c r="IH737" s="7"/>
      <c r="II737" s="7"/>
      <c r="IJ737" s="7"/>
      <c r="IK737" s="7"/>
      <c r="IL737" s="7"/>
      <c r="IM737" s="7"/>
      <c r="IN737" s="7"/>
      <c r="IO737" s="7"/>
      <c r="IP737" s="7"/>
      <c r="IQ737" s="7"/>
      <c r="IR737" s="7"/>
      <c r="IS737" s="7"/>
      <c r="IT737" s="7"/>
    </row>
    <row r="738" spans="1:254" s="12" customFormat="1" ht="14.25" customHeight="1" x14ac:dyDescent="0.25">
      <c r="A738" s="8">
        <v>2013</v>
      </c>
      <c r="B738" s="9">
        <v>42998</v>
      </c>
      <c r="C738" s="10" t="s">
        <v>138</v>
      </c>
      <c r="D738" s="11">
        <v>20</v>
      </c>
      <c r="E738" s="11">
        <v>56</v>
      </c>
      <c r="F738" s="11" t="s">
        <v>7</v>
      </c>
      <c r="G738" s="11"/>
      <c r="H738" s="11">
        <v>1</v>
      </c>
      <c r="I738" s="11"/>
      <c r="J738" s="11"/>
      <c r="K738" s="11" t="s">
        <v>19</v>
      </c>
      <c r="L738" s="12" t="s">
        <v>20</v>
      </c>
      <c r="M738" s="12" t="s">
        <v>106</v>
      </c>
      <c r="N738" s="10" t="s">
        <v>195</v>
      </c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/>
      <c r="FW738" s="7"/>
      <c r="FX738" s="7"/>
      <c r="FY738" s="7"/>
      <c r="FZ738" s="7"/>
      <c r="GA738" s="7"/>
      <c r="GB738" s="7"/>
      <c r="GC738" s="7"/>
      <c r="GD738" s="7"/>
      <c r="GE738" s="7"/>
      <c r="GF738" s="7"/>
      <c r="GG738" s="7"/>
      <c r="GH738" s="7"/>
      <c r="GI738" s="7"/>
      <c r="GJ738" s="7"/>
      <c r="GK738" s="7"/>
      <c r="GL738" s="7"/>
      <c r="GM738" s="7"/>
      <c r="GN738" s="7"/>
      <c r="GO738" s="7"/>
      <c r="GP738" s="7"/>
      <c r="GQ738" s="7"/>
      <c r="GR738" s="7"/>
      <c r="GS738" s="7"/>
      <c r="GT738" s="7"/>
      <c r="GU738" s="7"/>
      <c r="GV738" s="7"/>
      <c r="GW738" s="7"/>
      <c r="GX738" s="7"/>
      <c r="GY738" s="7"/>
      <c r="GZ738" s="7"/>
      <c r="HA738" s="7"/>
      <c r="HB738" s="7"/>
      <c r="HC738" s="7"/>
      <c r="HD738" s="7"/>
      <c r="HE738" s="7"/>
      <c r="HF738" s="7"/>
      <c r="HG738" s="7"/>
      <c r="HH738" s="7"/>
      <c r="HI738" s="7"/>
      <c r="HJ738" s="7"/>
      <c r="HK738" s="7"/>
      <c r="HL738" s="7"/>
      <c r="HM738" s="7"/>
      <c r="HN738" s="7"/>
      <c r="HO738" s="7"/>
      <c r="HP738" s="7"/>
      <c r="HQ738" s="7"/>
      <c r="HR738" s="7"/>
      <c r="HS738" s="7"/>
      <c r="HT738" s="7"/>
      <c r="HU738" s="7"/>
      <c r="HV738" s="7"/>
      <c r="HW738" s="7"/>
      <c r="HX738" s="7"/>
      <c r="HY738" s="7"/>
      <c r="HZ738" s="7"/>
      <c r="IA738" s="7"/>
      <c r="IB738" s="7"/>
      <c r="IC738" s="7"/>
      <c r="ID738" s="7"/>
      <c r="IE738" s="7"/>
      <c r="IF738" s="7"/>
      <c r="IG738" s="7"/>
      <c r="IH738" s="7"/>
      <c r="II738" s="7"/>
      <c r="IJ738" s="7"/>
      <c r="IK738" s="7"/>
      <c r="IL738" s="7"/>
      <c r="IM738" s="7"/>
      <c r="IN738" s="7"/>
      <c r="IO738" s="7"/>
      <c r="IP738" s="7"/>
      <c r="IQ738" s="7"/>
      <c r="IR738" s="7"/>
      <c r="IS738" s="7"/>
      <c r="IT738" s="7"/>
    </row>
    <row r="739" spans="1:254" s="12" customFormat="1" ht="14.25" customHeight="1" x14ac:dyDescent="0.25">
      <c r="A739" s="8">
        <v>2013</v>
      </c>
      <c r="B739" s="9">
        <v>43005</v>
      </c>
      <c r="C739" s="10" t="s">
        <v>113</v>
      </c>
      <c r="D739" s="11">
        <v>42</v>
      </c>
      <c r="E739" s="11">
        <v>0</v>
      </c>
      <c r="F739" s="11" t="s">
        <v>6</v>
      </c>
      <c r="G739" s="11">
        <v>1</v>
      </c>
      <c r="H739" s="11"/>
      <c r="I739" s="11"/>
      <c r="J739" s="11"/>
      <c r="K739" s="11" t="s">
        <v>19</v>
      </c>
      <c r="L739" s="12" t="s">
        <v>20</v>
      </c>
      <c r="M739" s="12" t="s">
        <v>106</v>
      </c>
      <c r="N739" s="10" t="s">
        <v>195</v>
      </c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/>
      <c r="FZ739" s="7"/>
      <c r="GA739" s="7"/>
      <c r="GB739" s="7"/>
      <c r="GC739" s="7"/>
      <c r="GD739" s="7"/>
      <c r="GE739" s="7"/>
      <c r="GF739" s="7"/>
      <c r="GG739" s="7"/>
      <c r="GH739" s="7"/>
      <c r="GI739" s="7"/>
      <c r="GJ739" s="7"/>
      <c r="GK739" s="7"/>
      <c r="GL739" s="7"/>
      <c r="GM739" s="7"/>
      <c r="GN739" s="7"/>
      <c r="GO739" s="7"/>
      <c r="GP739" s="7"/>
      <c r="GQ739" s="7"/>
      <c r="GR739" s="7"/>
      <c r="GS739" s="7"/>
      <c r="GT739" s="7"/>
      <c r="GU739" s="7"/>
      <c r="GV739" s="7"/>
      <c r="GW739" s="7"/>
      <c r="GX739" s="7"/>
      <c r="GY739" s="7"/>
      <c r="GZ739" s="7"/>
      <c r="HA739" s="7"/>
      <c r="HB739" s="7"/>
      <c r="HC739" s="7"/>
      <c r="HD739" s="7"/>
      <c r="HE739" s="7"/>
      <c r="HF739" s="7"/>
      <c r="HG739" s="7"/>
      <c r="HH739" s="7"/>
      <c r="HI739" s="7"/>
      <c r="HJ739" s="7"/>
      <c r="HK739" s="7"/>
      <c r="HL739" s="7"/>
      <c r="HM739" s="7"/>
      <c r="HN739" s="7"/>
      <c r="HO739" s="7"/>
      <c r="HP739" s="7"/>
      <c r="HQ739" s="7"/>
      <c r="HR739" s="7"/>
      <c r="HS739" s="7"/>
      <c r="HT739" s="7"/>
      <c r="HU739" s="7"/>
      <c r="HV739" s="7"/>
      <c r="HW739" s="7"/>
      <c r="HX739" s="7"/>
      <c r="HY739" s="7"/>
      <c r="HZ739" s="7"/>
      <c r="IA739" s="7"/>
      <c r="IB739" s="7"/>
      <c r="IC739" s="7"/>
      <c r="ID739" s="7"/>
      <c r="IE739" s="7"/>
      <c r="IF739" s="7"/>
      <c r="IG739" s="7"/>
      <c r="IH739" s="7"/>
      <c r="II739" s="7"/>
      <c r="IJ739" s="7"/>
      <c r="IK739" s="7"/>
      <c r="IL739" s="7"/>
      <c r="IM739" s="7"/>
      <c r="IN739" s="7"/>
      <c r="IO739" s="7"/>
      <c r="IP739" s="7"/>
      <c r="IQ739" s="7"/>
      <c r="IR739" s="7"/>
      <c r="IS739" s="7"/>
      <c r="IT739" s="7"/>
    </row>
    <row r="740" spans="1:254" s="12" customFormat="1" ht="14.25" customHeight="1" x14ac:dyDescent="0.25">
      <c r="A740" s="8">
        <v>2013</v>
      </c>
      <c r="B740" s="9">
        <v>43012</v>
      </c>
      <c r="C740" s="10" t="s">
        <v>118</v>
      </c>
      <c r="D740" s="11">
        <v>28</v>
      </c>
      <c r="E740" s="11">
        <v>20</v>
      </c>
      <c r="F740" s="11" t="s">
        <v>6</v>
      </c>
      <c r="G740" s="11">
        <v>1</v>
      </c>
      <c r="H740" s="11"/>
      <c r="I740" s="11"/>
      <c r="J740" s="11"/>
      <c r="K740" s="11" t="s">
        <v>16</v>
      </c>
      <c r="L740" s="12" t="s">
        <v>20</v>
      </c>
      <c r="N740" s="10" t="s">
        <v>195</v>
      </c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  <c r="GE740" s="7"/>
      <c r="GF740" s="7"/>
      <c r="GG740" s="7"/>
      <c r="GH740" s="7"/>
      <c r="GI740" s="7"/>
      <c r="GJ740" s="7"/>
      <c r="GK740" s="7"/>
      <c r="GL740" s="7"/>
      <c r="GM740" s="7"/>
      <c r="GN740" s="7"/>
      <c r="GO740" s="7"/>
      <c r="GP740" s="7"/>
      <c r="GQ740" s="7"/>
      <c r="GR740" s="7"/>
      <c r="GS740" s="7"/>
      <c r="GT740" s="7"/>
      <c r="GU740" s="7"/>
      <c r="GV740" s="7"/>
      <c r="GW740" s="7"/>
      <c r="GX740" s="7"/>
      <c r="GY740" s="7"/>
      <c r="GZ740" s="7"/>
      <c r="HA740" s="7"/>
      <c r="HB740" s="7"/>
      <c r="HC740" s="7"/>
      <c r="HD740" s="7"/>
      <c r="HE740" s="7"/>
      <c r="HF740" s="7"/>
      <c r="HG740" s="7"/>
      <c r="HH740" s="7"/>
      <c r="HI740" s="7"/>
      <c r="HJ740" s="7"/>
      <c r="HK740" s="7"/>
      <c r="HL740" s="7"/>
      <c r="HM740" s="7"/>
      <c r="HN740" s="7"/>
      <c r="HO740" s="7"/>
      <c r="HP740" s="7"/>
      <c r="HQ740" s="7"/>
      <c r="HR740" s="7"/>
      <c r="HS740" s="7"/>
      <c r="HT740" s="7"/>
      <c r="HU740" s="7"/>
      <c r="HV740" s="7"/>
      <c r="HW740" s="7"/>
      <c r="HX740" s="7"/>
      <c r="HY740" s="7"/>
      <c r="HZ740" s="7"/>
      <c r="IA740" s="7"/>
      <c r="IB740" s="7"/>
      <c r="IC740" s="7"/>
      <c r="ID740" s="7"/>
      <c r="IE740" s="7"/>
      <c r="IF740" s="7"/>
      <c r="IG740" s="7"/>
      <c r="IH740" s="7"/>
      <c r="II740" s="7"/>
      <c r="IJ740" s="7"/>
      <c r="IK740" s="7"/>
      <c r="IL740" s="7"/>
      <c r="IM740" s="7"/>
      <c r="IN740" s="7"/>
      <c r="IO740" s="7"/>
      <c r="IP740" s="7"/>
      <c r="IQ740" s="7"/>
      <c r="IR740" s="7"/>
      <c r="IS740" s="7"/>
      <c r="IT740" s="7"/>
    </row>
    <row r="741" spans="1:254" s="12" customFormat="1" ht="14.25" customHeight="1" x14ac:dyDescent="0.25">
      <c r="A741" s="8">
        <v>2013</v>
      </c>
      <c r="B741" s="9">
        <v>43022</v>
      </c>
      <c r="C741" s="10" t="s">
        <v>200</v>
      </c>
      <c r="D741" s="11">
        <v>21</v>
      </c>
      <c r="E741" s="11">
        <v>23</v>
      </c>
      <c r="F741" s="11" t="s">
        <v>7</v>
      </c>
      <c r="G741" s="11"/>
      <c r="H741" s="11">
        <v>1</v>
      </c>
      <c r="I741" s="11"/>
      <c r="J741" s="11"/>
      <c r="K741" s="11" t="s">
        <v>19</v>
      </c>
      <c r="L741" s="12" t="s">
        <v>20</v>
      </c>
      <c r="M741" s="12" t="s">
        <v>106</v>
      </c>
      <c r="N741" s="10" t="s">
        <v>195</v>
      </c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  <c r="GE741" s="7"/>
      <c r="GF741" s="7"/>
      <c r="GG741" s="7"/>
      <c r="GH741" s="7"/>
      <c r="GI741" s="7"/>
      <c r="GJ741" s="7"/>
      <c r="GK741" s="7"/>
      <c r="GL741" s="7"/>
      <c r="GM741" s="7"/>
      <c r="GN741" s="7"/>
      <c r="GO741" s="7"/>
      <c r="GP741" s="7"/>
      <c r="GQ741" s="7"/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/>
      <c r="HF741" s="7"/>
      <c r="HG741" s="7"/>
      <c r="HH741" s="7"/>
      <c r="HI741" s="7"/>
      <c r="HJ741" s="7"/>
      <c r="HK741" s="7"/>
      <c r="HL741" s="7"/>
      <c r="HM741" s="7"/>
      <c r="HN741" s="7"/>
      <c r="HO741" s="7"/>
      <c r="HP741" s="7"/>
      <c r="HQ741" s="7"/>
      <c r="HR741" s="7"/>
      <c r="HS741" s="7"/>
      <c r="HT741" s="7"/>
      <c r="HU741" s="7"/>
      <c r="HV741" s="7"/>
      <c r="HW741" s="7"/>
      <c r="HX741" s="7"/>
      <c r="HY741" s="7"/>
      <c r="HZ741" s="7"/>
      <c r="IA741" s="7"/>
      <c r="IB741" s="7"/>
      <c r="IC741" s="7"/>
      <c r="ID741" s="7"/>
      <c r="IE741" s="7"/>
      <c r="IF741" s="7"/>
      <c r="IG741" s="7"/>
      <c r="IH741" s="7"/>
      <c r="II741" s="7"/>
      <c r="IJ741" s="7"/>
      <c r="IK741" s="7"/>
      <c r="IL741" s="7"/>
      <c r="IM741" s="7"/>
      <c r="IN741" s="7"/>
      <c r="IO741" s="7"/>
      <c r="IP741" s="7"/>
      <c r="IQ741" s="7"/>
      <c r="IR741" s="7"/>
      <c r="IS741" s="7"/>
      <c r="IT741" s="7"/>
    </row>
    <row r="742" spans="1:254" s="12" customFormat="1" ht="14.25" customHeight="1" x14ac:dyDescent="0.25">
      <c r="A742" s="8">
        <v>2013</v>
      </c>
      <c r="B742" s="9">
        <v>43026</v>
      </c>
      <c r="C742" s="10" t="s">
        <v>17</v>
      </c>
      <c r="D742" s="11">
        <v>17</v>
      </c>
      <c r="E742" s="11">
        <v>42</v>
      </c>
      <c r="F742" s="11" t="s">
        <v>7</v>
      </c>
      <c r="G742" s="11"/>
      <c r="H742" s="11">
        <v>1</v>
      </c>
      <c r="I742" s="11"/>
      <c r="J742" s="11"/>
      <c r="K742" s="11" t="s">
        <v>16</v>
      </c>
      <c r="L742" s="12" t="s">
        <v>17</v>
      </c>
      <c r="M742" s="12" t="s">
        <v>24</v>
      </c>
      <c r="N742" s="10" t="s">
        <v>195</v>
      </c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  <c r="FM742" s="7"/>
      <c r="FN742" s="7"/>
      <c r="FO742" s="7"/>
      <c r="FP742" s="7"/>
      <c r="FQ742" s="7"/>
      <c r="FR742" s="7"/>
      <c r="FS742" s="7"/>
      <c r="FT742" s="7"/>
      <c r="FU742" s="7"/>
      <c r="FV742" s="7"/>
      <c r="FW742" s="7"/>
      <c r="FX742" s="7"/>
      <c r="FY742" s="7"/>
      <c r="FZ742" s="7"/>
      <c r="GA742" s="7"/>
      <c r="GB742" s="7"/>
      <c r="GC742" s="7"/>
      <c r="GD742" s="7"/>
      <c r="GE742" s="7"/>
      <c r="GF742" s="7"/>
      <c r="GG742" s="7"/>
      <c r="GH742" s="7"/>
      <c r="GI742" s="7"/>
      <c r="GJ742" s="7"/>
      <c r="GK742" s="7"/>
      <c r="GL742" s="7"/>
      <c r="GM742" s="7"/>
      <c r="GN742" s="7"/>
      <c r="GO742" s="7"/>
      <c r="GP742" s="7"/>
      <c r="GQ742" s="7"/>
      <c r="GR742" s="7"/>
      <c r="GS742" s="7"/>
      <c r="GT742" s="7"/>
      <c r="GU742" s="7"/>
      <c r="GV742" s="7"/>
      <c r="GW742" s="7"/>
      <c r="GX742" s="7"/>
      <c r="GY742" s="7"/>
      <c r="GZ742" s="7"/>
      <c r="HA742" s="7"/>
      <c r="HB742" s="7"/>
      <c r="HC742" s="7"/>
      <c r="HD742" s="7"/>
      <c r="HE742" s="7"/>
      <c r="HF742" s="7"/>
      <c r="HG742" s="7"/>
      <c r="HH742" s="7"/>
      <c r="HI742" s="7"/>
      <c r="HJ742" s="7"/>
      <c r="HK742" s="7"/>
      <c r="HL742" s="7"/>
      <c r="HM742" s="7"/>
      <c r="HN742" s="7"/>
      <c r="HO742" s="7"/>
      <c r="HP742" s="7"/>
      <c r="HQ742" s="7"/>
      <c r="HR742" s="7"/>
      <c r="HS742" s="7"/>
      <c r="HT742" s="7"/>
      <c r="HU742" s="7"/>
      <c r="HV742" s="7"/>
      <c r="HW742" s="7"/>
      <c r="HX742" s="7"/>
      <c r="HY742" s="7"/>
      <c r="HZ742" s="7"/>
      <c r="IA742" s="7"/>
      <c r="IB742" s="7"/>
      <c r="IC742" s="7"/>
      <c r="ID742" s="7"/>
      <c r="IE742" s="7"/>
      <c r="IF742" s="7"/>
      <c r="IG742" s="7"/>
      <c r="IH742" s="7"/>
      <c r="II742" s="7"/>
      <c r="IJ742" s="7"/>
      <c r="IK742" s="7"/>
      <c r="IL742" s="7"/>
      <c r="IM742" s="7"/>
      <c r="IN742" s="7"/>
      <c r="IO742" s="7"/>
      <c r="IP742" s="7"/>
      <c r="IQ742" s="7"/>
      <c r="IR742" s="7"/>
      <c r="IS742" s="7"/>
      <c r="IT742" s="7"/>
    </row>
    <row r="743" spans="1:254" s="12" customFormat="1" ht="14.25" customHeight="1" x14ac:dyDescent="0.25">
      <c r="A743" s="8">
        <v>2013</v>
      </c>
      <c r="B743" s="9">
        <v>43033</v>
      </c>
      <c r="C743" s="10" t="s">
        <v>134</v>
      </c>
      <c r="D743" s="11">
        <v>16</v>
      </c>
      <c r="E743" s="11">
        <v>40</v>
      </c>
      <c r="F743" s="11" t="s">
        <v>7</v>
      </c>
      <c r="G743" s="11"/>
      <c r="H743" s="11">
        <v>1</v>
      </c>
      <c r="I743" s="11"/>
      <c r="J743" s="11"/>
      <c r="K743" s="11" t="s">
        <v>16</v>
      </c>
      <c r="L743" s="12" t="s">
        <v>20</v>
      </c>
      <c r="N743" s="10" t="s">
        <v>195</v>
      </c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/>
      <c r="FW743" s="7"/>
      <c r="FX743" s="7"/>
      <c r="FY743" s="7"/>
      <c r="FZ743" s="7"/>
      <c r="GA743" s="7"/>
      <c r="GB743" s="7"/>
      <c r="GC743" s="7"/>
      <c r="GD743" s="7"/>
      <c r="GE743" s="7"/>
      <c r="GF743" s="7"/>
      <c r="GG743" s="7"/>
      <c r="GH743" s="7"/>
      <c r="GI743" s="7"/>
      <c r="GJ743" s="7"/>
      <c r="GK743" s="7"/>
      <c r="GL743" s="7"/>
      <c r="GM743" s="7"/>
      <c r="GN743" s="7"/>
      <c r="GO743" s="7"/>
      <c r="GP743" s="7"/>
      <c r="GQ743" s="7"/>
      <c r="GR743" s="7"/>
      <c r="GS743" s="7"/>
      <c r="GT743" s="7"/>
      <c r="GU743" s="7"/>
      <c r="GV743" s="7"/>
      <c r="GW743" s="7"/>
      <c r="GX743" s="7"/>
      <c r="GY743" s="7"/>
      <c r="GZ743" s="7"/>
      <c r="HA743" s="7"/>
      <c r="HB743" s="7"/>
      <c r="HC743" s="7"/>
      <c r="HD743" s="7"/>
      <c r="HE743" s="7"/>
      <c r="HF743" s="7"/>
      <c r="HG743" s="7"/>
      <c r="HH743" s="7"/>
      <c r="HI743" s="7"/>
      <c r="HJ743" s="7"/>
      <c r="HK743" s="7"/>
      <c r="HL743" s="7"/>
      <c r="HM743" s="7"/>
      <c r="HN743" s="7"/>
      <c r="HO743" s="7"/>
      <c r="HP743" s="7"/>
      <c r="HQ743" s="7"/>
      <c r="HR743" s="7"/>
      <c r="HS743" s="7"/>
      <c r="HT743" s="7"/>
      <c r="HU743" s="7"/>
      <c r="HV743" s="7"/>
      <c r="HW743" s="7"/>
      <c r="HX743" s="7"/>
      <c r="HY743" s="7"/>
      <c r="HZ743" s="7"/>
      <c r="IA743" s="7"/>
      <c r="IB743" s="7"/>
      <c r="IC743" s="7"/>
      <c r="ID743" s="7"/>
      <c r="IE743" s="7"/>
      <c r="IF743" s="7"/>
      <c r="IG743" s="7"/>
      <c r="IH743" s="7"/>
      <c r="II743" s="7"/>
      <c r="IJ743" s="7"/>
      <c r="IK743" s="7"/>
      <c r="IL743" s="7"/>
      <c r="IM743" s="7"/>
      <c r="IN743" s="7"/>
      <c r="IO743" s="7"/>
      <c r="IP743" s="7"/>
      <c r="IQ743" s="7"/>
      <c r="IR743" s="7"/>
      <c r="IS743" s="7"/>
      <c r="IT743" s="7"/>
    </row>
    <row r="744" spans="1:254" s="12" customFormat="1" ht="14.25" customHeight="1" x14ac:dyDescent="0.25">
      <c r="A744" s="8">
        <v>2013</v>
      </c>
      <c r="B744" s="9">
        <v>43040</v>
      </c>
      <c r="C744" s="10" t="s">
        <v>123</v>
      </c>
      <c r="D744" s="11">
        <v>21</v>
      </c>
      <c r="E744" s="11">
        <v>31</v>
      </c>
      <c r="F744" s="11" t="s">
        <v>7</v>
      </c>
      <c r="G744" s="11"/>
      <c r="H744" s="11">
        <v>1</v>
      </c>
      <c r="I744" s="11"/>
      <c r="J744" s="11"/>
      <c r="K744" s="11" t="s">
        <v>19</v>
      </c>
      <c r="L744" s="12" t="s">
        <v>20</v>
      </c>
      <c r="M744" s="12" t="s">
        <v>106</v>
      </c>
      <c r="N744" s="10" t="s">
        <v>195</v>
      </c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  <c r="FN744" s="7"/>
      <c r="FO744" s="7"/>
      <c r="FP744" s="7"/>
      <c r="FQ744" s="7"/>
      <c r="FR744" s="7"/>
      <c r="FS744" s="7"/>
      <c r="FT744" s="7"/>
      <c r="FU744" s="7"/>
      <c r="FV744" s="7"/>
      <c r="FW744" s="7"/>
      <c r="FX744" s="7"/>
      <c r="FY744" s="7"/>
      <c r="FZ744" s="7"/>
      <c r="GA744" s="7"/>
      <c r="GB744" s="7"/>
      <c r="GC744" s="7"/>
      <c r="GD744" s="7"/>
      <c r="GE744" s="7"/>
      <c r="GF744" s="7"/>
      <c r="GG744" s="7"/>
      <c r="GH744" s="7"/>
      <c r="GI744" s="7"/>
      <c r="GJ744" s="7"/>
      <c r="GK744" s="7"/>
      <c r="GL744" s="7"/>
      <c r="GM744" s="7"/>
      <c r="GN744" s="7"/>
      <c r="GO744" s="7"/>
      <c r="GP744" s="7"/>
      <c r="GQ744" s="7"/>
      <c r="GR744" s="7"/>
      <c r="GS744" s="7"/>
      <c r="GT744" s="7"/>
      <c r="GU744" s="7"/>
      <c r="GV744" s="7"/>
      <c r="GW744" s="7"/>
      <c r="GX744" s="7"/>
      <c r="GY744" s="7"/>
      <c r="GZ744" s="7"/>
      <c r="HA744" s="7"/>
      <c r="HB744" s="7"/>
      <c r="HC744" s="7"/>
      <c r="HD744" s="7"/>
      <c r="HE744" s="7"/>
      <c r="HF744" s="7"/>
      <c r="HG744" s="7"/>
      <c r="HH744" s="7"/>
      <c r="HI744" s="7"/>
      <c r="HJ744" s="7"/>
      <c r="HK744" s="7"/>
      <c r="HL744" s="7"/>
      <c r="HM744" s="7"/>
      <c r="HN744" s="7"/>
      <c r="HO744" s="7"/>
      <c r="HP744" s="7"/>
      <c r="HQ744" s="7"/>
      <c r="HR744" s="7"/>
      <c r="HS744" s="7"/>
      <c r="HT744" s="7"/>
      <c r="HU744" s="7"/>
      <c r="HV744" s="7"/>
      <c r="HW744" s="7"/>
      <c r="HX744" s="7"/>
      <c r="HY744" s="7"/>
      <c r="HZ744" s="7"/>
      <c r="IA744" s="7"/>
      <c r="IB744" s="7"/>
      <c r="IC744" s="7"/>
      <c r="ID744" s="7"/>
      <c r="IE744" s="7"/>
      <c r="IF744" s="7"/>
      <c r="IG744" s="7"/>
      <c r="IH744" s="7"/>
      <c r="II744" s="7"/>
      <c r="IJ744" s="7"/>
      <c r="IK744" s="7"/>
      <c r="IL744" s="7"/>
      <c r="IM744" s="7"/>
      <c r="IN744" s="7"/>
      <c r="IO744" s="7"/>
      <c r="IP744" s="7"/>
      <c r="IQ744" s="7"/>
      <c r="IR744" s="7"/>
      <c r="IS744" s="7"/>
      <c r="IT744" s="7"/>
    </row>
    <row r="745" spans="1:254" s="12" customFormat="1" ht="14.25" customHeight="1" x14ac:dyDescent="0.25">
      <c r="A745" s="8">
        <v>2013</v>
      </c>
      <c r="B745" s="9">
        <v>43047</v>
      </c>
      <c r="C745" s="10" t="s">
        <v>102</v>
      </c>
      <c r="D745" s="11">
        <v>19</v>
      </c>
      <c r="E745" s="11">
        <v>27</v>
      </c>
      <c r="F745" s="11" t="s">
        <v>7</v>
      </c>
      <c r="G745" s="11"/>
      <c r="H745" s="11">
        <v>1</v>
      </c>
      <c r="I745" s="11"/>
      <c r="J745" s="11"/>
      <c r="K745" s="11" t="s">
        <v>19</v>
      </c>
      <c r="L745" s="12" t="s">
        <v>20</v>
      </c>
      <c r="M745" s="12" t="s">
        <v>106</v>
      </c>
      <c r="N745" s="10" t="s">
        <v>195</v>
      </c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  <c r="FN745" s="7"/>
      <c r="FO745" s="7"/>
      <c r="FP745" s="7"/>
      <c r="FQ745" s="7"/>
      <c r="FR745" s="7"/>
      <c r="FS745" s="7"/>
      <c r="FT745" s="7"/>
      <c r="FU745" s="7"/>
      <c r="FV745" s="7"/>
      <c r="FW745" s="7"/>
      <c r="FX745" s="7"/>
      <c r="FY745" s="7"/>
      <c r="FZ745" s="7"/>
      <c r="GA745" s="7"/>
      <c r="GB745" s="7"/>
      <c r="GC745" s="7"/>
      <c r="GD745" s="7"/>
      <c r="GE745" s="7"/>
      <c r="GF745" s="7"/>
      <c r="GG745" s="7"/>
      <c r="GH745" s="7"/>
      <c r="GI745" s="7"/>
      <c r="GJ745" s="7"/>
      <c r="GK745" s="7"/>
      <c r="GL745" s="7"/>
      <c r="GM745" s="7"/>
      <c r="GN745" s="7"/>
      <c r="GO745" s="7"/>
      <c r="GP745" s="7"/>
      <c r="GQ745" s="7"/>
      <c r="GR745" s="7"/>
      <c r="GS745" s="7"/>
      <c r="GT745" s="7"/>
      <c r="GU745" s="7"/>
      <c r="GV745" s="7"/>
      <c r="GW745" s="7"/>
      <c r="GX745" s="7"/>
      <c r="GY745" s="7"/>
      <c r="GZ745" s="7"/>
      <c r="HA745" s="7"/>
      <c r="HB745" s="7"/>
      <c r="HC745" s="7"/>
      <c r="HD745" s="7"/>
      <c r="HE745" s="7"/>
      <c r="HF745" s="7"/>
      <c r="HG745" s="7"/>
      <c r="HH745" s="7"/>
      <c r="HI745" s="7"/>
      <c r="HJ745" s="7"/>
      <c r="HK745" s="7"/>
      <c r="HL745" s="7"/>
      <c r="HM745" s="7"/>
      <c r="HN745" s="7"/>
      <c r="HO745" s="7"/>
      <c r="HP745" s="7"/>
      <c r="HQ745" s="7"/>
      <c r="HR745" s="7"/>
      <c r="HS745" s="7"/>
      <c r="HT745" s="7"/>
      <c r="HU745" s="7"/>
      <c r="HV745" s="7"/>
      <c r="HW745" s="7"/>
      <c r="HX745" s="7"/>
      <c r="HY745" s="7"/>
      <c r="HZ745" s="7"/>
      <c r="IA745" s="7"/>
      <c r="IB745" s="7"/>
      <c r="IC745" s="7"/>
      <c r="ID745" s="7"/>
      <c r="IE745" s="7"/>
      <c r="IF745" s="7"/>
      <c r="IG745" s="7"/>
      <c r="IH745" s="7"/>
      <c r="II745" s="7"/>
      <c r="IJ745" s="7"/>
      <c r="IK745" s="7"/>
      <c r="IL745" s="7"/>
      <c r="IM745" s="7"/>
      <c r="IN745" s="7"/>
      <c r="IO745" s="7"/>
      <c r="IP745" s="7"/>
      <c r="IQ745" s="7"/>
      <c r="IR745" s="7"/>
      <c r="IS745" s="7"/>
      <c r="IT745" s="7"/>
    </row>
    <row r="746" spans="1:254" s="12" customFormat="1" ht="14.25" customHeight="1" x14ac:dyDescent="0.25">
      <c r="A746" s="8">
        <v>2013</v>
      </c>
      <c r="B746" s="9">
        <v>43054</v>
      </c>
      <c r="C746" s="10" t="s">
        <v>192</v>
      </c>
      <c r="D746" s="11">
        <v>27</v>
      </c>
      <c r="E746" s="11">
        <v>35</v>
      </c>
      <c r="F746" s="11" t="s">
        <v>7</v>
      </c>
      <c r="G746" s="11"/>
      <c r="H746" s="11">
        <v>1</v>
      </c>
      <c r="I746" s="11"/>
      <c r="J746" s="11"/>
      <c r="K746" s="11" t="s">
        <v>16</v>
      </c>
      <c r="L746" s="12" t="s">
        <v>193</v>
      </c>
      <c r="N746" s="10" t="s">
        <v>195</v>
      </c>
      <c r="O746" s="12" t="s">
        <v>194</v>
      </c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  <c r="GE746" s="7"/>
      <c r="GF746" s="7"/>
      <c r="GG746" s="7"/>
      <c r="GH746" s="7"/>
      <c r="GI746" s="7"/>
      <c r="GJ746" s="7"/>
      <c r="GK746" s="7"/>
      <c r="GL746" s="7"/>
      <c r="GM746" s="7"/>
      <c r="GN746" s="7"/>
      <c r="GO746" s="7"/>
      <c r="GP746" s="7"/>
      <c r="GQ746" s="7"/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/>
      <c r="HF746" s="7"/>
      <c r="HG746" s="7"/>
      <c r="HH746" s="7"/>
      <c r="HI746" s="7"/>
      <c r="HJ746" s="7"/>
      <c r="HK746" s="7"/>
      <c r="HL746" s="7"/>
      <c r="HM746" s="7"/>
      <c r="HN746" s="7"/>
      <c r="HO746" s="7"/>
      <c r="HP746" s="7"/>
      <c r="HQ746" s="7"/>
      <c r="HR746" s="7"/>
      <c r="HS746" s="7"/>
      <c r="HT746" s="7"/>
      <c r="HU746" s="7"/>
      <c r="HV746" s="7"/>
      <c r="HW746" s="7"/>
      <c r="HX746" s="7"/>
      <c r="HY746" s="7"/>
      <c r="HZ746" s="7"/>
      <c r="IA746" s="7"/>
      <c r="IB746" s="7"/>
      <c r="IC746" s="7"/>
      <c r="ID746" s="7"/>
      <c r="IE746" s="7"/>
      <c r="IF746" s="7"/>
      <c r="IG746" s="7"/>
      <c r="IH746" s="7"/>
      <c r="II746" s="7"/>
      <c r="IJ746" s="7"/>
      <c r="IK746" s="7"/>
      <c r="IL746" s="7"/>
      <c r="IM746" s="7"/>
      <c r="IN746" s="7"/>
      <c r="IO746" s="7"/>
      <c r="IP746" s="7"/>
      <c r="IQ746" s="7"/>
      <c r="IR746" s="7"/>
      <c r="IS746" s="7"/>
      <c r="IT746" s="7"/>
    </row>
    <row r="747" spans="1:254" s="12" customFormat="1" ht="14.25" customHeight="1" x14ac:dyDescent="0.25">
      <c r="A747" s="36">
        <v>2014</v>
      </c>
      <c r="B747" s="37">
        <v>42975</v>
      </c>
      <c r="C747" s="38" t="s">
        <v>118</v>
      </c>
      <c r="D747" s="39">
        <v>6</v>
      </c>
      <c r="E747" s="39">
        <v>26</v>
      </c>
      <c r="F747" s="39" t="s">
        <v>7</v>
      </c>
      <c r="G747" s="39"/>
      <c r="H747" s="39">
        <v>1</v>
      </c>
      <c r="I747" s="39"/>
      <c r="J747" s="39"/>
      <c r="K747" s="39" t="s">
        <v>19</v>
      </c>
      <c r="L747" s="40" t="s">
        <v>20</v>
      </c>
      <c r="M747" s="40" t="s">
        <v>106</v>
      </c>
      <c r="N747" s="38" t="s">
        <v>195</v>
      </c>
      <c r="O747" s="40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7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/>
      <c r="HI747" s="7"/>
      <c r="HJ747" s="7"/>
      <c r="HK747" s="7"/>
      <c r="HL747" s="7"/>
      <c r="HM747" s="7"/>
      <c r="HN747" s="7"/>
      <c r="HO747" s="7"/>
      <c r="HP747" s="7"/>
      <c r="HQ747" s="7"/>
      <c r="HR747" s="7"/>
      <c r="HS747" s="7"/>
      <c r="HT747" s="7"/>
      <c r="HU747" s="7"/>
      <c r="HV747" s="7"/>
      <c r="HW747" s="7"/>
      <c r="HX747" s="7"/>
      <c r="HY747" s="7"/>
      <c r="HZ747" s="7"/>
      <c r="IA747" s="7"/>
      <c r="IB747" s="7"/>
      <c r="IC747" s="7"/>
      <c r="ID747" s="7"/>
      <c r="IE747" s="7"/>
      <c r="IF747" s="7"/>
      <c r="IG747" s="7"/>
      <c r="IH747" s="7"/>
      <c r="II747" s="7"/>
      <c r="IJ747" s="7"/>
      <c r="IK747" s="7"/>
      <c r="IL747" s="7"/>
      <c r="IM747" s="7"/>
      <c r="IN747" s="7"/>
      <c r="IO747" s="7"/>
      <c r="IP747" s="7"/>
      <c r="IQ747" s="7"/>
      <c r="IR747" s="7"/>
      <c r="IS747" s="7"/>
      <c r="IT747" s="7"/>
    </row>
    <row r="748" spans="1:254" s="12" customFormat="1" ht="14.25" customHeight="1" x14ac:dyDescent="0.25">
      <c r="A748" s="36">
        <v>2014</v>
      </c>
      <c r="B748" s="37">
        <v>42983</v>
      </c>
      <c r="C748" s="38" t="s">
        <v>18</v>
      </c>
      <c r="D748" s="39">
        <v>27</v>
      </c>
      <c r="E748" s="39">
        <v>46</v>
      </c>
      <c r="F748" s="39" t="s">
        <v>7</v>
      </c>
      <c r="G748" s="39"/>
      <c r="H748" s="39">
        <v>1</v>
      </c>
      <c r="I748" s="39"/>
      <c r="J748" s="39"/>
      <c r="K748" s="39" t="s">
        <v>19</v>
      </c>
      <c r="L748" s="40" t="s">
        <v>20</v>
      </c>
      <c r="M748" s="40" t="s">
        <v>106</v>
      </c>
      <c r="N748" s="38" t="s">
        <v>195</v>
      </c>
      <c r="O748" s="40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7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/>
      <c r="HF748" s="7"/>
      <c r="HG748" s="7"/>
      <c r="HH748" s="7"/>
      <c r="HI748" s="7"/>
      <c r="HJ748" s="7"/>
      <c r="HK748" s="7"/>
      <c r="HL748" s="7"/>
      <c r="HM748" s="7"/>
      <c r="HN748" s="7"/>
      <c r="HO748" s="7"/>
      <c r="HP748" s="7"/>
      <c r="HQ748" s="7"/>
      <c r="HR748" s="7"/>
      <c r="HS748" s="7"/>
      <c r="HT748" s="7"/>
      <c r="HU748" s="7"/>
      <c r="HV748" s="7"/>
      <c r="HW748" s="7"/>
      <c r="HX748" s="7"/>
      <c r="HY748" s="7"/>
      <c r="HZ748" s="7"/>
      <c r="IA748" s="7"/>
      <c r="IB748" s="7"/>
      <c r="IC748" s="7"/>
      <c r="ID748" s="7"/>
      <c r="IE748" s="7"/>
      <c r="IF748" s="7"/>
      <c r="IG748" s="7"/>
      <c r="IH748" s="7"/>
      <c r="II748" s="7"/>
      <c r="IJ748" s="7"/>
      <c r="IK748" s="7"/>
      <c r="IL748" s="7"/>
      <c r="IM748" s="7"/>
      <c r="IN748" s="7"/>
      <c r="IO748" s="7"/>
      <c r="IP748" s="7"/>
      <c r="IQ748" s="7"/>
      <c r="IR748" s="7"/>
      <c r="IS748" s="7"/>
      <c r="IT748" s="7"/>
    </row>
    <row r="749" spans="1:254" s="12" customFormat="1" ht="14.25" customHeight="1" x14ac:dyDescent="0.25">
      <c r="A749" s="36">
        <v>2014</v>
      </c>
      <c r="B749" s="37">
        <v>42990</v>
      </c>
      <c r="C749" s="38" t="s">
        <v>191</v>
      </c>
      <c r="D749" s="39">
        <v>6</v>
      </c>
      <c r="E749" s="39">
        <v>53</v>
      </c>
      <c r="F749" s="39" t="s">
        <v>7</v>
      </c>
      <c r="G749" s="39"/>
      <c r="H749" s="39">
        <v>1</v>
      </c>
      <c r="I749" s="39"/>
      <c r="J749" s="39"/>
      <c r="K749" s="39" t="s">
        <v>19</v>
      </c>
      <c r="L749" s="40" t="s">
        <v>20</v>
      </c>
      <c r="M749" s="40" t="s">
        <v>106</v>
      </c>
      <c r="N749" s="38" t="s">
        <v>195</v>
      </c>
      <c r="O749" s="40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/>
      <c r="FW749" s="7"/>
      <c r="FX749" s="7"/>
      <c r="FY749" s="7"/>
      <c r="FZ749" s="7"/>
      <c r="GA749" s="7"/>
      <c r="GB749" s="7"/>
      <c r="GC749" s="7"/>
      <c r="GD749" s="7"/>
      <c r="GE749" s="7"/>
      <c r="GF749" s="7"/>
      <c r="GG749" s="7"/>
      <c r="GH749" s="7"/>
      <c r="GI749" s="7"/>
      <c r="GJ749" s="7"/>
      <c r="GK749" s="7"/>
      <c r="GL749" s="7"/>
      <c r="GM749" s="7"/>
      <c r="GN749" s="7"/>
      <c r="GO749" s="7"/>
      <c r="GP749" s="7"/>
      <c r="GQ749" s="7"/>
      <c r="GR749" s="7"/>
      <c r="GS749" s="7"/>
      <c r="GT749" s="7"/>
      <c r="GU749" s="7"/>
      <c r="GV749" s="7"/>
      <c r="GW749" s="7"/>
      <c r="GX749" s="7"/>
      <c r="GY749" s="7"/>
      <c r="GZ749" s="7"/>
      <c r="HA749" s="7"/>
      <c r="HB749" s="7"/>
      <c r="HC749" s="7"/>
      <c r="HD749" s="7"/>
      <c r="HE749" s="7"/>
      <c r="HF749" s="7"/>
      <c r="HG749" s="7"/>
      <c r="HH749" s="7"/>
      <c r="HI749" s="7"/>
      <c r="HJ749" s="7"/>
      <c r="HK749" s="7"/>
      <c r="HL749" s="7"/>
      <c r="HM749" s="7"/>
      <c r="HN749" s="7"/>
      <c r="HO749" s="7"/>
      <c r="HP749" s="7"/>
      <c r="HQ749" s="7"/>
      <c r="HR749" s="7"/>
      <c r="HS749" s="7"/>
      <c r="HT749" s="7"/>
      <c r="HU749" s="7"/>
      <c r="HV749" s="7"/>
      <c r="HW749" s="7"/>
      <c r="HX749" s="7"/>
      <c r="HY749" s="7"/>
      <c r="HZ749" s="7"/>
      <c r="IA749" s="7"/>
      <c r="IB749" s="7"/>
      <c r="IC749" s="7"/>
      <c r="ID749" s="7"/>
      <c r="IE749" s="7"/>
      <c r="IF749" s="7"/>
      <c r="IG749" s="7"/>
      <c r="IH749" s="7"/>
      <c r="II749" s="7"/>
      <c r="IJ749" s="7"/>
      <c r="IK749" s="7"/>
      <c r="IL749" s="7"/>
      <c r="IM749" s="7"/>
      <c r="IN749" s="7"/>
      <c r="IO749" s="7"/>
      <c r="IP749" s="7"/>
      <c r="IQ749" s="7"/>
      <c r="IR749" s="7"/>
      <c r="IS749" s="7"/>
      <c r="IT749" s="7"/>
    </row>
    <row r="750" spans="1:254" s="12" customFormat="1" ht="14.25" customHeight="1" x14ac:dyDescent="0.25">
      <c r="A750" s="36">
        <v>2014</v>
      </c>
      <c r="B750" s="37">
        <v>42997</v>
      </c>
      <c r="C750" s="38" t="s">
        <v>138</v>
      </c>
      <c r="D750" s="39">
        <v>7</v>
      </c>
      <c r="E750" s="39">
        <v>35</v>
      </c>
      <c r="F750" s="39" t="s">
        <v>7</v>
      </c>
      <c r="G750" s="39"/>
      <c r="H750" s="39">
        <v>1</v>
      </c>
      <c r="I750" s="39"/>
      <c r="J750" s="39"/>
      <c r="K750" s="39" t="s">
        <v>16</v>
      </c>
      <c r="L750" s="40" t="s">
        <v>15</v>
      </c>
      <c r="M750" s="40" t="s">
        <v>140</v>
      </c>
      <c r="N750" s="38" t="s">
        <v>195</v>
      </c>
      <c r="O750" s="40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  <c r="GE750" s="7"/>
      <c r="GF750" s="7"/>
      <c r="GG750" s="7"/>
      <c r="GH750" s="7"/>
      <c r="GI750" s="7"/>
      <c r="GJ750" s="7"/>
      <c r="GK750" s="7"/>
      <c r="GL750" s="7"/>
      <c r="GM750" s="7"/>
      <c r="GN750" s="7"/>
      <c r="GO750" s="7"/>
      <c r="GP750" s="7"/>
      <c r="GQ750" s="7"/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/>
      <c r="HF750" s="7"/>
      <c r="HG750" s="7"/>
      <c r="HH750" s="7"/>
      <c r="HI750" s="7"/>
      <c r="HJ750" s="7"/>
      <c r="HK750" s="7"/>
      <c r="HL750" s="7"/>
      <c r="HM750" s="7"/>
      <c r="HN750" s="7"/>
      <c r="HO750" s="7"/>
      <c r="HP750" s="7"/>
      <c r="HQ750" s="7"/>
      <c r="HR750" s="7"/>
      <c r="HS750" s="7"/>
      <c r="HT750" s="7"/>
      <c r="HU750" s="7"/>
      <c r="HV750" s="7"/>
      <c r="HW750" s="7"/>
      <c r="HX750" s="7"/>
      <c r="HY750" s="7"/>
      <c r="HZ750" s="7"/>
      <c r="IA750" s="7"/>
      <c r="IB750" s="7"/>
      <c r="IC750" s="7"/>
      <c r="ID750" s="7"/>
      <c r="IE750" s="7"/>
      <c r="IF750" s="7"/>
      <c r="IG750" s="7"/>
      <c r="IH750" s="7"/>
      <c r="II750" s="7"/>
      <c r="IJ750" s="7"/>
      <c r="IK750" s="7"/>
      <c r="IL750" s="7"/>
      <c r="IM750" s="7"/>
      <c r="IN750" s="7"/>
      <c r="IO750" s="7"/>
      <c r="IP750" s="7"/>
      <c r="IQ750" s="7"/>
      <c r="IR750" s="7"/>
      <c r="IS750" s="7"/>
      <c r="IT750" s="7"/>
    </row>
    <row r="751" spans="1:254" s="12" customFormat="1" ht="14.25" customHeight="1" x14ac:dyDescent="0.25">
      <c r="A751" s="36">
        <v>2014</v>
      </c>
      <c r="B751" s="37">
        <v>43004</v>
      </c>
      <c r="C751" s="38" t="s">
        <v>113</v>
      </c>
      <c r="D751" s="39">
        <v>10</v>
      </c>
      <c r="E751" s="39">
        <v>21</v>
      </c>
      <c r="F751" s="39" t="s">
        <v>7</v>
      </c>
      <c r="G751" s="39"/>
      <c r="H751" s="39">
        <v>1</v>
      </c>
      <c r="I751" s="39"/>
      <c r="J751" s="39"/>
      <c r="K751" s="39" t="s">
        <v>16</v>
      </c>
      <c r="L751" s="40" t="s">
        <v>17</v>
      </c>
      <c r="M751" s="40" t="s">
        <v>115</v>
      </c>
      <c r="N751" s="38" t="s">
        <v>195</v>
      </c>
      <c r="O751" s="40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/>
      <c r="FT751" s="7"/>
      <c r="FU751" s="7"/>
      <c r="FV751" s="7"/>
      <c r="FW751" s="7"/>
      <c r="FX751" s="7"/>
      <c r="FY751" s="7"/>
      <c r="FZ751" s="7"/>
      <c r="GA751" s="7"/>
      <c r="GB751" s="7"/>
      <c r="GC751" s="7"/>
      <c r="GD751" s="7"/>
      <c r="GE751" s="7"/>
      <c r="GF751" s="7"/>
      <c r="GG751" s="7"/>
      <c r="GH751" s="7"/>
      <c r="GI751" s="7"/>
      <c r="GJ751" s="7"/>
      <c r="GK751" s="7"/>
      <c r="GL751" s="7"/>
      <c r="GM751" s="7"/>
      <c r="GN751" s="7"/>
      <c r="GO751" s="7"/>
      <c r="GP751" s="7"/>
      <c r="GQ751" s="7"/>
      <c r="GR751" s="7"/>
      <c r="GS751" s="7"/>
      <c r="GT751" s="7"/>
      <c r="GU751" s="7"/>
      <c r="GV751" s="7"/>
      <c r="GW751" s="7"/>
      <c r="GX751" s="7"/>
      <c r="GY751" s="7"/>
      <c r="GZ751" s="7"/>
      <c r="HA751" s="7"/>
      <c r="HB751" s="7"/>
      <c r="HC751" s="7"/>
      <c r="HD751" s="7"/>
      <c r="HE751" s="7"/>
      <c r="HF751" s="7"/>
      <c r="HG751" s="7"/>
      <c r="HH751" s="7"/>
      <c r="HI751" s="7"/>
      <c r="HJ751" s="7"/>
      <c r="HK751" s="7"/>
      <c r="HL751" s="7"/>
      <c r="HM751" s="7"/>
      <c r="HN751" s="7"/>
      <c r="HO751" s="7"/>
      <c r="HP751" s="7"/>
      <c r="HQ751" s="7"/>
      <c r="HR751" s="7"/>
      <c r="HS751" s="7"/>
      <c r="HT751" s="7"/>
      <c r="HU751" s="7"/>
      <c r="HV751" s="7"/>
      <c r="HW751" s="7"/>
      <c r="HX751" s="7"/>
      <c r="HY751" s="7"/>
      <c r="HZ751" s="7"/>
      <c r="IA751" s="7"/>
      <c r="IB751" s="7"/>
      <c r="IC751" s="7"/>
      <c r="ID751" s="7"/>
      <c r="IE751" s="7"/>
      <c r="IF751" s="7"/>
      <c r="IG751" s="7"/>
      <c r="IH751" s="7"/>
      <c r="II751" s="7"/>
      <c r="IJ751" s="7"/>
      <c r="IK751" s="7"/>
      <c r="IL751" s="7"/>
      <c r="IM751" s="7"/>
      <c r="IN751" s="7"/>
      <c r="IO751" s="7"/>
      <c r="IP751" s="7"/>
      <c r="IQ751" s="7"/>
      <c r="IR751" s="7"/>
      <c r="IS751" s="7"/>
      <c r="IT751" s="7"/>
    </row>
    <row r="752" spans="1:254" s="12" customFormat="1" ht="14.25" customHeight="1" x14ac:dyDescent="0.25">
      <c r="A752" s="36">
        <v>2014</v>
      </c>
      <c r="B752" s="37">
        <v>43018</v>
      </c>
      <c r="C752" s="38" t="s">
        <v>200</v>
      </c>
      <c r="D752" s="39">
        <v>21</v>
      </c>
      <c r="E752" s="39">
        <v>38</v>
      </c>
      <c r="F752" s="39" t="s">
        <v>7</v>
      </c>
      <c r="G752" s="39"/>
      <c r="H752" s="39">
        <v>1</v>
      </c>
      <c r="I752" s="39"/>
      <c r="J752" s="39"/>
      <c r="K752" s="39" t="s">
        <v>16</v>
      </c>
      <c r="L752" s="40" t="s">
        <v>81</v>
      </c>
      <c r="M752" s="40" t="s">
        <v>82</v>
      </c>
      <c r="N752" s="38" t="s">
        <v>195</v>
      </c>
      <c r="O752" s="40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  <c r="GE752" s="7"/>
      <c r="GF752" s="7"/>
      <c r="GG752" s="7"/>
      <c r="GH752" s="7"/>
      <c r="GI752" s="7"/>
      <c r="GJ752" s="7"/>
      <c r="GK752" s="7"/>
      <c r="GL752" s="7"/>
      <c r="GM752" s="7"/>
      <c r="GN752" s="7"/>
      <c r="GO752" s="7"/>
      <c r="GP752" s="7"/>
      <c r="GQ752" s="7"/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/>
      <c r="HF752" s="7"/>
      <c r="HG752" s="7"/>
      <c r="HH752" s="7"/>
      <c r="HI752" s="7"/>
      <c r="HJ752" s="7"/>
      <c r="HK752" s="7"/>
      <c r="HL752" s="7"/>
      <c r="HM752" s="7"/>
      <c r="HN752" s="7"/>
      <c r="HO752" s="7"/>
      <c r="HP752" s="7"/>
      <c r="HQ752" s="7"/>
      <c r="HR752" s="7"/>
      <c r="HS752" s="7"/>
      <c r="HT752" s="7"/>
      <c r="HU752" s="7"/>
      <c r="HV752" s="7"/>
      <c r="HW752" s="7"/>
      <c r="HX752" s="7"/>
      <c r="HY752" s="7"/>
      <c r="HZ752" s="7"/>
      <c r="IA752" s="7"/>
      <c r="IB752" s="7"/>
      <c r="IC752" s="7"/>
      <c r="ID752" s="7"/>
      <c r="IE752" s="7"/>
      <c r="IF752" s="7"/>
      <c r="IG752" s="7"/>
      <c r="IH752" s="7"/>
      <c r="II752" s="7"/>
      <c r="IJ752" s="7"/>
      <c r="IK752" s="7"/>
      <c r="IL752" s="7"/>
      <c r="IM752" s="7"/>
      <c r="IN752" s="7"/>
      <c r="IO752" s="7"/>
      <c r="IP752" s="7"/>
      <c r="IQ752" s="7"/>
      <c r="IR752" s="7"/>
      <c r="IS752" s="7"/>
      <c r="IT752" s="7"/>
    </row>
    <row r="753" spans="1:254" s="12" customFormat="1" ht="14.25" customHeight="1" x14ac:dyDescent="0.25">
      <c r="A753" s="36">
        <v>2014</v>
      </c>
      <c r="B753" s="37">
        <v>43026</v>
      </c>
      <c r="C753" s="38" t="s">
        <v>17</v>
      </c>
      <c r="D753" s="39">
        <v>20</v>
      </c>
      <c r="E753" s="39">
        <v>49</v>
      </c>
      <c r="F753" s="39" t="s">
        <v>7</v>
      </c>
      <c r="G753" s="39"/>
      <c r="H753" s="39">
        <v>1</v>
      </c>
      <c r="I753" s="39"/>
      <c r="J753" s="39"/>
      <c r="K753" s="39" t="s">
        <v>19</v>
      </c>
      <c r="L753" s="40" t="s">
        <v>20</v>
      </c>
      <c r="M753" s="40" t="s">
        <v>106</v>
      </c>
      <c r="N753" s="38" t="s">
        <v>195</v>
      </c>
      <c r="O753" s="40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7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/>
      <c r="HI753" s="7"/>
      <c r="HJ753" s="7"/>
      <c r="HK753" s="7"/>
      <c r="HL753" s="7"/>
      <c r="HM753" s="7"/>
      <c r="HN753" s="7"/>
      <c r="HO753" s="7"/>
      <c r="HP753" s="7"/>
      <c r="HQ753" s="7"/>
      <c r="HR753" s="7"/>
      <c r="HS753" s="7"/>
      <c r="HT753" s="7"/>
      <c r="HU753" s="7"/>
      <c r="HV753" s="7"/>
      <c r="HW753" s="7"/>
      <c r="HX753" s="7"/>
      <c r="HY753" s="7"/>
      <c r="HZ753" s="7"/>
      <c r="IA753" s="7"/>
      <c r="IB753" s="7"/>
      <c r="IC753" s="7"/>
      <c r="ID753" s="7"/>
      <c r="IE753" s="7"/>
      <c r="IF753" s="7"/>
      <c r="IG753" s="7"/>
      <c r="IH753" s="7"/>
      <c r="II753" s="7"/>
      <c r="IJ753" s="7"/>
      <c r="IK753" s="7"/>
      <c r="IL753" s="7"/>
      <c r="IM753" s="7"/>
      <c r="IN753" s="7"/>
      <c r="IO753" s="7"/>
      <c r="IP753" s="7"/>
      <c r="IQ753" s="7"/>
      <c r="IR753" s="7"/>
      <c r="IS753" s="7"/>
      <c r="IT753" s="7"/>
    </row>
    <row r="754" spans="1:254" s="12" customFormat="1" ht="14.25" customHeight="1" x14ac:dyDescent="0.25">
      <c r="A754" s="36">
        <v>2014</v>
      </c>
      <c r="B754" s="37">
        <v>43032</v>
      </c>
      <c r="C754" s="38" t="s">
        <v>134</v>
      </c>
      <c r="D754" s="39">
        <v>21</v>
      </c>
      <c r="E754" s="39">
        <v>49</v>
      </c>
      <c r="F754" s="39" t="s">
        <v>7</v>
      </c>
      <c r="G754" s="39"/>
      <c r="H754" s="39">
        <v>1</v>
      </c>
      <c r="I754" s="39"/>
      <c r="J754" s="39"/>
      <c r="K754" s="39" t="s">
        <v>19</v>
      </c>
      <c r="L754" s="40" t="s">
        <v>20</v>
      </c>
      <c r="M754" s="40" t="s">
        <v>106</v>
      </c>
      <c r="N754" s="38" t="s">
        <v>195</v>
      </c>
      <c r="O754" s="40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  <c r="HJ754" s="7"/>
      <c r="HK754" s="7"/>
      <c r="HL754" s="7"/>
      <c r="HM754" s="7"/>
      <c r="HN754" s="7"/>
      <c r="HO754" s="7"/>
      <c r="HP754" s="7"/>
      <c r="HQ754" s="7"/>
      <c r="HR754" s="7"/>
      <c r="HS754" s="7"/>
      <c r="HT754" s="7"/>
      <c r="HU754" s="7"/>
      <c r="HV754" s="7"/>
      <c r="HW754" s="7"/>
      <c r="HX754" s="7"/>
      <c r="HY754" s="7"/>
      <c r="HZ754" s="7"/>
      <c r="IA754" s="7"/>
      <c r="IB754" s="7"/>
      <c r="IC754" s="7"/>
      <c r="ID754" s="7"/>
      <c r="IE754" s="7"/>
      <c r="IF754" s="7"/>
      <c r="IG754" s="7"/>
      <c r="IH754" s="7"/>
      <c r="II754" s="7"/>
      <c r="IJ754" s="7"/>
      <c r="IK754" s="7"/>
      <c r="IL754" s="7"/>
      <c r="IM754" s="7"/>
      <c r="IN754" s="7"/>
      <c r="IO754" s="7"/>
      <c r="IP754" s="7"/>
      <c r="IQ754" s="7"/>
      <c r="IR754" s="7"/>
      <c r="IS754" s="7"/>
      <c r="IT754" s="7"/>
    </row>
    <row r="755" spans="1:254" s="12" customFormat="1" ht="14.25" customHeight="1" x14ac:dyDescent="0.25">
      <c r="A755" s="36">
        <v>2014</v>
      </c>
      <c r="B755" s="37">
        <v>43039</v>
      </c>
      <c r="C755" s="38" t="s">
        <v>123</v>
      </c>
      <c r="D755" s="39">
        <v>21</v>
      </c>
      <c r="E755" s="39">
        <v>28</v>
      </c>
      <c r="F755" s="39" t="s">
        <v>7</v>
      </c>
      <c r="G755" s="39"/>
      <c r="H755" s="39">
        <v>1</v>
      </c>
      <c r="I755" s="39"/>
      <c r="J755" s="39"/>
      <c r="K755" s="39" t="s">
        <v>16</v>
      </c>
      <c r="L755" s="40" t="s">
        <v>81</v>
      </c>
      <c r="M755" s="40"/>
      <c r="N755" s="38" t="s">
        <v>195</v>
      </c>
      <c r="O755" s="40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7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/>
      <c r="HI755" s="7"/>
      <c r="HJ755" s="7"/>
      <c r="HK755" s="7"/>
      <c r="HL755" s="7"/>
      <c r="HM755" s="7"/>
      <c r="HN755" s="7"/>
      <c r="HO755" s="7"/>
      <c r="HP755" s="7"/>
      <c r="HQ755" s="7"/>
      <c r="HR755" s="7"/>
      <c r="HS755" s="7"/>
      <c r="HT755" s="7"/>
      <c r="HU755" s="7"/>
      <c r="HV755" s="7"/>
      <c r="HW755" s="7"/>
      <c r="HX755" s="7"/>
      <c r="HY755" s="7"/>
      <c r="HZ755" s="7"/>
      <c r="IA755" s="7"/>
      <c r="IB755" s="7"/>
      <c r="IC755" s="7"/>
      <c r="ID755" s="7"/>
      <c r="IE755" s="7"/>
      <c r="IF755" s="7"/>
      <c r="IG755" s="7"/>
      <c r="IH755" s="7"/>
      <c r="II755" s="7"/>
      <c r="IJ755" s="7"/>
      <c r="IK755" s="7"/>
      <c r="IL755" s="7"/>
      <c r="IM755" s="7"/>
      <c r="IN755" s="7"/>
      <c r="IO755" s="7"/>
      <c r="IP755" s="7"/>
      <c r="IQ755" s="7"/>
      <c r="IR755" s="7"/>
      <c r="IS755" s="7"/>
      <c r="IT755" s="7"/>
    </row>
    <row r="756" spans="1:254" s="12" customFormat="1" ht="14.25" customHeight="1" x14ac:dyDescent="0.25">
      <c r="A756" s="36">
        <v>2014</v>
      </c>
      <c r="B756" s="37">
        <v>43046</v>
      </c>
      <c r="C756" s="38" t="s">
        <v>102</v>
      </c>
      <c r="D756" s="39">
        <v>12</v>
      </c>
      <c r="E756" s="39">
        <v>45</v>
      </c>
      <c r="F756" s="39" t="s">
        <v>7</v>
      </c>
      <c r="G756" s="39"/>
      <c r="H756" s="39">
        <v>1</v>
      </c>
      <c r="I756" s="39"/>
      <c r="J756" s="39"/>
      <c r="K756" s="39" t="s">
        <v>16</v>
      </c>
      <c r="L756" s="40" t="s">
        <v>81</v>
      </c>
      <c r="M756" s="40"/>
      <c r="N756" s="38" t="s">
        <v>195</v>
      </c>
      <c r="O756" s="40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7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/>
      <c r="HI756" s="7"/>
      <c r="HJ756" s="7"/>
      <c r="HK756" s="7"/>
      <c r="HL756" s="7"/>
      <c r="HM756" s="7"/>
      <c r="HN756" s="7"/>
      <c r="HO756" s="7"/>
      <c r="HP756" s="7"/>
      <c r="HQ756" s="7"/>
      <c r="HR756" s="7"/>
      <c r="HS756" s="7"/>
      <c r="HT756" s="7"/>
      <c r="HU756" s="7"/>
      <c r="HV756" s="7"/>
      <c r="HW756" s="7"/>
      <c r="HX756" s="7"/>
      <c r="HY756" s="7"/>
      <c r="HZ756" s="7"/>
      <c r="IA756" s="7"/>
      <c r="IB756" s="7"/>
      <c r="IC756" s="7"/>
      <c r="ID756" s="7"/>
      <c r="IE756" s="7"/>
      <c r="IF756" s="7"/>
      <c r="IG756" s="7"/>
      <c r="IH756" s="7"/>
      <c r="II756" s="7"/>
      <c r="IJ756" s="7"/>
      <c r="IK756" s="7"/>
      <c r="IL756" s="7"/>
      <c r="IM756" s="7"/>
      <c r="IN756" s="7"/>
      <c r="IO756" s="7"/>
      <c r="IP756" s="7"/>
      <c r="IQ756" s="7"/>
      <c r="IR756" s="7"/>
      <c r="IS756" s="7"/>
      <c r="IT756" s="7"/>
    </row>
    <row r="757" spans="1:254" s="12" customFormat="1" ht="14.25" customHeight="1" x14ac:dyDescent="0.25">
      <c r="A757" s="8">
        <v>2015</v>
      </c>
      <c r="B757" s="9">
        <v>42982</v>
      </c>
      <c r="C757" s="10" t="s">
        <v>113</v>
      </c>
      <c r="D757" s="11">
        <v>39</v>
      </c>
      <c r="E757" s="11">
        <v>16</v>
      </c>
      <c r="F757" s="11" t="s">
        <v>6</v>
      </c>
      <c r="G757" s="11">
        <v>1</v>
      </c>
      <c r="H757" s="11"/>
      <c r="I757" s="11"/>
      <c r="J757" s="11"/>
      <c r="K757" s="11" t="s">
        <v>19</v>
      </c>
      <c r="L757" s="12" t="s">
        <v>20</v>
      </c>
      <c r="M757" s="12" t="s">
        <v>106</v>
      </c>
      <c r="N757" s="10" t="s">
        <v>195</v>
      </c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/>
      <c r="FZ757" s="7"/>
      <c r="GA757" s="7"/>
      <c r="GB757" s="7"/>
      <c r="GC757" s="7"/>
      <c r="GD757" s="7"/>
      <c r="GE757" s="7"/>
      <c r="GF757" s="7"/>
      <c r="GG757" s="7"/>
      <c r="GH757" s="7"/>
      <c r="GI757" s="7"/>
      <c r="GJ757" s="7"/>
      <c r="GK757" s="7"/>
      <c r="GL757" s="7"/>
      <c r="GM757" s="7"/>
      <c r="GN757" s="7"/>
      <c r="GO757" s="7"/>
      <c r="GP757" s="7"/>
      <c r="GQ757" s="7"/>
      <c r="GR757" s="7"/>
      <c r="GS757" s="7"/>
      <c r="GT757" s="7"/>
      <c r="GU757" s="7"/>
      <c r="GV757" s="7"/>
      <c r="GW757" s="7"/>
      <c r="GX757" s="7"/>
      <c r="GY757" s="7"/>
      <c r="GZ757" s="7"/>
      <c r="HA757" s="7"/>
      <c r="HB757" s="7"/>
      <c r="HC757" s="7"/>
      <c r="HD757" s="7"/>
      <c r="HE757" s="7"/>
      <c r="HF757" s="7"/>
      <c r="HG757" s="7"/>
      <c r="HH757" s="7"/>
      <c r="HI757" s="7"/>
      <c r="HJ757" s="7"/>
      <c r="HK757" s="7"/>
      <c r="HL757" s="7"/>
      <c r="HM757" s="7"/>
      <c r="HN757" s="7"/>
      <c r="HO757" s="7"/>
      <c r="HP757" s="7"/>
      <c r="HQ757" s="7"/>
      <c r="HR757" s="7"/>
      <c r="HS757" s="7"/>
      <c r="HT757" s="7"/>
      <c r="HU757" s="7"/>
      <c r="HV757" s="7"/>
      <c r="HW757" s="7"/>
      <c r="HX757" s="7"/>
      <c r="HY757" s="7"/>
      <c r="HZ757" s="7"/>
      <c r="IA757" s="7"/>
      <c r="IB757" s="7"/>
      <c r="IC757" s="7"/>
      <c r="ID757" s="7"/>
      <c r="IE757" s="7"/>
      <c r="IF757" s="7"/>
      <c r="IG757" s="7"/>
      <c r="IH757" s="7"/>
      <c r="II757" s="7"/>
      <c r="IJ757" s="7"/>
      <c r="IK757" s="7"/>
      <c r="IL757" s="7"/>
      <c r="IM757" s="7"/>
      <c r="IN757" s="7"/>
      <c r="IO757" s="7"/>
      <c r="IP757" s="7"/>
      <c r="IQ757" s="7"/>
      <c r="IR757" s="7"/>
      <c r="IS757" s="7"/>
      <c r="IT757" s="7"/>
    </row>
    <row r="758" spans="1:254" s="12" customFormat="1" ht="14.25" customHeight="1" x14ac:dyDescent="0.25">
      <c r="A758" s="8">
        <v>2015</v>
      </c>
      <c r="B758" s="9">
        <v>42989</v>
      </c>
      <c r="C758" s="10" t="s">
        <v>132</v>
      </c>
      <c r="D758" s="11">
        <v>13</v>
      </c>
      <c r="E758" s="11">
        <v>47</v>
      </c>
      <c r="F758" s="11" t="s">
        <v>7</v>
      </c>
      <c r="G758" s="11"/>
      <c r="H758" s="11">
        <v>1</v>
      </c>
      <c r="I758" s="11"/>
      <c r="J758" s="11"/>
      <c r="K758" s="11" t="s">
        <v>19</v>
      </c>
      <c r="L758" s="12" t="s">
        <v>20</v>
      </c>
      <c r="M758" s="12" t="s">
        <v>106</v>
      </c>
      <c r="N758" s="10" t="s">
        <v>195</v>
      </c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/>
      <c r="FW758" s="7"/>
      <c r="FX758" s="7"/>
      <c r="FY758" s="7"/>
      <c r="FZ758" s="7"/>
      <c r="GA758" s="7"/>
      <c r="GB758" s="7"/>
      <c r="GC758" s="7"/>
      <c r="GD758" s="7"/>
      <c r="GE758" s="7"/>
      <c r="GF758" s="7"/>
      <c r="GG758" s="7"/>
      <c r="GH758" s="7"/>
      <c r="GI758" s="7"/>
      <c r="GJ758" s="7"/>
      <c r="GK758" s="7"/>
      <c r="GL758" s="7"/>
      <c r="GM758" s="7"/>
      <c r="GN758" s="7"/>
      <c r="GO758" s="7"/>
      <c r="GP758" s="7"/>
      <c r="GQ758" s="7"/>
      <c r="GR758" s="7"/>
      <c r="GS758" s="7"/>
      <c r="GT758" s="7"/>
      <c r="GU758" s="7"/>
      <c r="GV758" s="7"/>
      <c r="GW758" s="7"/>
      <c r="GX758" s="7"/>
      <c r="GY758" s="7"/>
      <c r="GZ758" s="7"/>
      <c r="HA758" s="7"/>
      <c r="HB758" s="7"/>
      <c r="HC758" s="7"/>
      <c r="HD758" s="7"/>
      <c r="HE758" s="7"/>
      <c r="HF758" s="7"/>
      <c r="HG758" s="7"/>
      <c r="HH758" s="7"/>
      <c r="HI758" s="7"/>
      <c r="HJ758" s="7"/>
      <c r="HK758" s="7"/>
      <c r="HL758" s="7"/>
      <c r="HM758" s="7"/>
      <c r="HN758" s="7"/>
      <c r="HO758" s="7"/>
      <c r="HP758" s="7"/>
      <c r="HQ758" s="7"/>
      <c r="HR758" s="7"/>
      <c r="HS758" s="7"/>
      <c r="HT758" s="7"/>
      <c r="HU758" s="7"/>
      <c r="HV758" s="7"/>
      <c r="HW758" s="7"/>
      <c r="HX758" s="7"/>
      <c r="HY758" s="7"/>
      <c r="HZ758" s="7"/>
      <c r="IA758" s="7"/>
      <c r="IB758" s="7"/>
      <c r="IC758" s="7"/>
      <c r="ID758" s="7"/>
      <c r="IE758" s="7"/>
      <c r="IF758" s="7"/>
      <c r="IG758" s="7"/>
      <c r="IH758" s="7"/>
      <c r="II758" s="7"/>
      <c r="IJ758" s="7"/>
      <c r="IK758" s="7"/>
      <c r="IL758" s="7"/>
      <c r="IM758" s="7"/>
      <c r="IN758" s="7"/>
      <c r="IO758" s="7"/>
      <c r="IP758" s="7"/>
      <c r="IQ758" s="7"/>
      <c r="IR758" s="7"/>
      <c r="IS758" s="7"/>
      <c r="IT758" s="7"/>
    </row>
    <row r="759" spans="1:254" s="12" customFormat="1" ht="14.25" customHeight="1" x14ac:dyDescent="0.25">
      <c r="A759" s="8">
        <v>2015</v>
      </c>
      <c r="B759" s="9">
        <v>42996</v>
      </c>
      <c r="C759" s="10" t="s">
        <v>128</v>
      </c>
      <c r="D759" s="11">
        <v>40</v>
      </c>
      <c r="E759" s="11">
        <v>18</v>
      </c>
      <c r="F759" s="11" t="s">
        <v>6</v>
      </c>
      <c r="G759" s="11">
        <v>1</v>
      </c>
      <c r="H759" s="11"/>
      <c r="I759" s="11"/>
      <c r="J759" s="11"/>
      <c r="K759" s="11" t="s">
        <v>16</v>
      </c>
      <c r="L759" s="12" t="s">
        <v>20</v>
      </c>
      <c r="N759" s="10" t="s">
        <v>195</v>
      </c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  <c r="FN759" s="7"/>
      <c r="FO759" s="7"/>
      <c r="FP759" s="7"/>
      <c r="FQ759" s="7"/>
      <c r="FR759" s="7"/>
      <c r="FS759" s="7"/>
      <c r="FT759" s="7"/>
      <c r="FU759" s="7"/>
      <c r="FV759" s="7"/>
      <c r="FW759" s="7"/>
      <c r="FX759" s="7"/>
      <c r="FY759" s="7"/>
      <c r="FZ759" s="7"/>
      <c r="GA759" s="7"/>
      <c r="GB759" s="7"/>
      <c r="GC759" s="7"/>
      <c r="GD759" s="7"/>
      <c r="GE759" s="7"/>
      <c r="GF759" s="7"/>
      <c r="GG759" s="7"/>
      <c r="GH759" s="7"/>
      <c r="GI759" s="7"/>
      <c r="GJ759" s="7"/>
      <c r="GK759" s="7"/>
      <c r="GL759" s="7"/>
      <c r="GM759" s="7"/>
      <c r="GN759" s="7"/>
      <c r="GO759" s="7"/>
      <c r="GP759" s="7"/>
      <c r="GQ759" s="7"/>
      <c r="GR759" s="7"/>
      <c r="GS759" s="7"/>
      <c r="GT759" s="7"/>
      <c r="GU759" s="7"/>
      <c r="GV759" s="7"/>
      <c r="GW759" s="7"/>
      <c r="GX759" s="7"/>
      <c r="GY759" s="7"/>
      <c r="GZ759" s="7"/>
      <c r="HA759" s="7"/>
      <c r="HB759" s="7"/>
      <c r="HC759" s="7"/>
      <c r="HD759" s="7"/>
      <c r="HE759" s="7"/>
      <c r="HF759" s="7"/>
      <c r="HG759" s="7"/>
      <c r="HH759" s="7"/>
      <c r="HI759" s="7"/>
      <c r="HJ759" s="7"/>
      <c r="HK759" s="7"/>
      <c r="HL759" s="7"/>
      <c r="HM759" s="7"/>
      <c r="HN759" s="7"/>
      <c r="HO759" s="7"/>
      <c r="HP759" s="7"/>
      <c r="HQ759" s="7"/>
      <c r="HR759" s="7"/>
      <c r="HS759" s="7"/>
      <c r="HT759" s="7"/>
      <c r="HU759" s="7"/>
      <c r="HV759" s="7"/>
      <c r="HW759" s="7"/>
      <c r="HX759" s="7"/>
      <c r="HY759" s="7"/>
      <c r="HZ759" s="7"/>
      <c r="IA759" s="7"/>
      <c r="IB759" s="7"/>
      <c r="IC759" s="7"/>
      <c r="ID759" s="7"/>
      <c r="IE759" s="7"/>
      <c r="IF759" s="7"/>
      <c r="IG759" s="7"/>
      <c r="IH759" s="7"/>
      <c r="II759" s="7"/>
      <c r="IJ759" s="7"/>
      <c r="IK759" s="7"/>
      <c r="IL759" s="7"/>
      <c r="IM759" s="7"/>
      <c r="IN759" s="7"/>
      <c r="IO759" s="7"/>
      <c r="IP759" s="7"/>
      <c r="IQ759" s="7"/>
      <c r="IR759" s="7"/>
      <c r="IS759" s="7"/>
      <c r="IT759" s="7"/>
    </row>
    <row r="760" spans="1:254" s="12" customFormat="1" ht="14.25" customHeight="1" x14ac:dyDescent="0.25">
      <c r="A760" s="8">
        <v>2015</v>
      </c>
      <c r="B760" s="9">
        <v>43003</v>
      </c>
      <c r="C760" s="10" t="s">
        <v>129</v>
      </c>
      <c r="D760" s="11">
        <v>6</v>
      </c>
      <c r="E760" s="11">
        <v>27</v>
      </c>
      <c r="F760" s="11" t="s">
        <v>7</v>
      </c>
      <c r="G760" s="11"/>
      <c r="H760" s="11">
        <v>1</v>
      </c>
      <c r="I760" s="11"/>
      <c r="J760" s="11"/>
      <c r="K760" s="11" t="s">
        <v>19</v>
      </c>
      <c r="L760" s="12" t="s">
        <v>20</v>
      </c>
      <c r="M760" s="12" t="s">
        <v>106</v>
      </c>
      <c r="N760" s="10" t="s">
        <v>195</v>
      </c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7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/>
      <c r="HI760" s="7"/>
      <c r="HJ760" s="7"/>
      <c r="HK760" s="7"/>
      <c r="HL760" s="7"/>
      <c r="HM760" s="7"/>
      <c r="HN760" s="7"/>
      <c r="HO760" s="7"/>
      <c r="HP760" s="7"/>
      <c r="HQ760" s="7"/>
      <c r="HR760" s="7"/>
      <c r="HS760" s="7"/>
      <c r="HT760" s="7"/>
      <c r="HU760" s="7"/>
      <c r="HV760" s="7"/>
      <c r="HW760" s="7"/>
      <c r="HX760" s="7"/>
      <c r="HY760" s="7"/>
      <c r="HZ760" s="7"/>
      <c r="IA760" s="7"/>
      <c r="IB760" s="7"/>
      <c r="IC760" s="7"/>
      <c r="ID760" s="7"/>
      <c r="IE760" s="7"/>
      <c r="IF760" s="7"/>
      <c r="IG760" s="7"/>
      <c r="IH760" s="7"/>
      <c r="II760" s="7"/>
      <c r="IJ760" s="7"/>
      <c r="IK760" s="7"/>
      <c r="IL760" s="7"/>
      <c r="IM760" s="7"/>
      <c r="IN760" s="7"/>
      <c r="IO760" s="7"/>
      <c r="IP760" s="7"/>
      <c r="IQ760" s="7"/>
      <c r="IR760" s="7"/>
      <c r="IS760" s="7"/>
      <c r="IT760" s="7"/>
    </row>
    <row r="761" spans="1:254" s="12" customFormat="1" ht="14.25" customHeight="1" x14ac:dyDescent="0.25">
      <c r="A761" s="8">
        <v>2015</v>
      </c>
      <c r="B761" s="9">
        <v>43009</v>
      </c>
      <c r="C761" s="10" t="s">
        <v>102</v>
      </c>
      <c r="D761" s="11">
        <v>0</v>
      </c>
      <c r="E761" s="11">
        <v>45</v>
      </c>
      <c r="F761" s="11" t="s">
        <v>7</v>
      </c>
      <c r="G761" s="11"/>
      <c r="H761" s="11">
        <v>1</v>
      </c>
      <c r="I761" s="11"/>
      <c r="J761" s="11"/>
      <c r="K761" s="11" t="s">
        <v>16</v>
      </c>
      <c r="L761" s="12" t="s">
        <v>81</v>
      </c>
      <c r="N761" s="10" t="s">
        <v>195</v>
      </c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7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/>
      <c r="HF761" s="7"/>
      <c r="HG761" s="7"/>
      <c r="HH761" s="7"/>
      <c r="HI761" s="7"/>
      <c r="HJ761" s="7"/>
      <c r="HK761" s="7"/>
      <c r="HL761" s="7"/>
      <c r="HM761" s="7"/>
      <c r="HN761" s="7"/>
      <c r="HO761" s="7"/>
      <c r="HP761" s="7"/>
      <c r="HQ761" s="7"/>
      <c r="HR761" s="7"/>
      <c r="HS761" s="7"/>
      <c r="HT761" s="7"/>
      <c r="HU761" s="7"/>
      <c r="HV761" s="7"/>
      <c r="HW761" s="7"/>
      <c r="HX761" s="7"/>
      <c r="HY761" s="7"/>
      <c r="HZ761" s="7"/>
      <c r="IA761" s="7"/>
      <c r="IB761" s="7"/>
      <c r="IC761" s="7"/>
      <c r="ID761" s="7"/>
      <c r="IE761" s="7"/>
      <c r="IF761" s="7"/>
      <c r="IG761" s="7"/>
      <c r="IH761" s="7"/>
      <c r="II761" s="7"/>
      <c r="IJ761" s="7"/>
      <c r="IK761" s="7"/>
      <c r="IL761" s="7"/>
      <c r="IM761" s="7"/>
      <c r="IN761" s="7"/>
      <c r="IO761" s="7"/>
      <c r="IP761" s="7"/>
      <c r="IQ761" s="7"/>
      <c r="IR761" s="7"/>
      <c r="IS761" s="7"/>
      <c r="IT761" s="7"/>
    </row>
    <row r="762" spans="1:254" s="12" customFormat="1" ht="14.25" customHeight="1" x14ac:dyDescent="0.25">
      <c r="A762" s="8">
        <v>2015</v>
      </c>
      <c r="B762" s="9">
        <v>43017</v>
      </c>
      <c r="C762" s="10" t="s">
        <v>96</v>
      </c>
      <c r="D762" s="11">
        <v>20</v>
      </c>
      <c r="E762" s="11">
        <v>41</v>
      </c>
      <c r="F762" s="11" t="s">
        <v>7</v>
      </c>
      <c r="G762" s="11"/>
      <c r="H762" s="11">
        <v>1</v>
      </c>
      <c r="I762" s="11"/>
      <c r="J762" s="11"/>
      <c r="K762" s="11" t="s">
        <v>19</v>
      </c>
      <c r="L762" s="12" t="s">
        <v>20</v>
      </c>
      <c r="M762" s="12" t="s">
        <v>106</v>
      </c>
      <c r="N762" s="10" t="s">
        <v>195</v>
      </c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7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/>
      <c r="HI762" s="7"/>
      <c r="HJ762" s="7"/>
      <c r="HK762" s="7"/>
      <c r="HL762" s="7"/>
      <c r="HM762" s="7"/>
      <c r="HN762" s="7"/>
      <c r="HO762" s="7"/>
      <c r="HP762" s="7"/>
      <c r="HQ762" s="7"/>
      <c r="HR762" s="7"/>
      <c r="HS762" s="7"/>
      <c r="HT762" s="7"/>
      <c r="HU762" s="7"/>
      <c r="HV762" s="7"/>
      <c r="HW762" s="7"/>
      <c r="HX762" s="7"/>
      <c r="HY762" s="7"/>
      <c r="HZ762" s="7"/>
      <c r="IA762" s="7"/>
      <c r="IB762" s="7"/>
      <c r="IC762" s="7"/>
      <c r="ID762" s="7"/>
      <c r="IE762" s="7"/>
      <c r="IF762" s="7"/>
      <c r="IG762" s="7"/>
      <c r="IH762" s="7"/>
      <c r="II762" s="7"/>
      <c r="IJ762" s="7"/>
      <c r="IK762" s="7"/>
      <c r="IL762" s="7"/>
      <c r="IM762" s="7"/>
      <c r="IN762" s="7"/>
      <c r="IO762" s="7"/>
      <c r="IP762" s="7"/>
      <c r="IQ762" s="7"/>
      <c r="IR762" s="7"/>
      <c r="IS762" s="7"/>
      <c r="IT762" s="7"/>
    </row>
    <row r="763" spans="1:254" s="12" customFormat="1" ht="14.25" customHeight="1" x14ac:dyDescent="0.25">
      <c r="A763" s="8">
        <v>2015</v>
      </c>
      <c r="B763" s="9">
        <v>43024</v>
      </c>
      <c r="C763" s="10" t="s">
        <v>191</v>
      </c>
      <c r="D763" s="11">
        <v>6</v>
      </c>
      <c r="E763" s="11">
        <v>55</v>
      </c>
      <c r="F763" s="11" t="s">
        <v>7</v>
      </c>
      <c r="G763" s="11"/>
      <c r="H763" s="11">
        <v>1</v>
      </c>
      <c r="I763" s="11"/>
      <c r="J763" s="11"/>
      <c r="K763" s="11" t="s">
        <v>16</v>
      </c>
      <c r="L763" s="12" t="s">
        <v>61</v>
      </c>
      <c r="N763" s="10" t="s">
        <v>195</v>
      </c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  <c r="GE763" s="7"/>
      <c r="GF763" s="7"/>
      <c r="GG763" s="7"/>
      <c r="GH763" s="7"/>
      <c r="GI763" s="7"/>
      <c r="GJ763" s="7"/>
      <c r="GK763" s="7"/>
      <c r="GL763" s="7"/>
      <c r="GM763" s="7"/>
      <c r="GN763" s="7"/>
      <c r="GO763" s="7"/>
      <c r="GP763" s="7"/>
      <c r="GQ763" s="7"/>
      <c r="GR763" s="7"/>
      <c r="GS763" s="7"/>
      <c r="GT763" s="7"/>
      <c r="GU763" s="7"/>
      <c r="GV763" s="7"/>
      <c r="GW763" s="7"/>
      <c r="GX763" s="7"/>
      <c r="GY763" s="7"/>
      <c r="GZ763" s="7"/>
      <c r="HA763" s="7"/>
      <c r="HB763" s="7"/>
      <c r="HC763" s="7"/>
      <c r="HD763" s="7"/>
      <c r="HE763" s="7"/>
      <c r="HF763" s="7"/>
      <c r="HG763" s="7"/>
      <c r="HH763" s="7"/>
      <c r="HI763" s="7"/>
      <c r="HJ763" s="7"/>
      <c r="HK763" s="7"/>
      <c r="HL763" s="7"/>
      <c r="HM763" s="7"/>
      <c r="HN763" s="7"/>
      <c r="HO763" s="7"/>
      <c r="HP763" s="7"/>
      <c r="HQ763" s="7"/>
      <c r="HR763" s="7"/>
      <c r="HS763" s="7"/>
      <c r="HT763" s="7"/>
      <c r="HU763" s="7"/>
      <c r="HV763" s="7"/>
      <c r="HW763" s="7"/>
      <c r="HX763" s="7"/>
      <c r="HY763" s="7"/>
      <c r="HZ763" s="7"/>
      <c r="IA763" s="7"/>
      <c r="IB763" s="7"/>
      <c r="IC763" s="7"/>
      <c r="ID763" s="7"/>
      <c r="IE763" s="7"/>
      <c r="IF763" s="7"/>
      <c r="IG763" s="7"/>
      <c r="IH763" s="7"/>
      <c r="II763" s="7"/>
      <c r="IJ763" s="7"/>
      <c r="IK763" s="7"/>
      <c r="IL763" s="7"/>
      <c r="IM763" s="7"/>
      <c r="IN763" s="7"/>
      <c r="IO763" s="7"/>
      <c r="IP763" s="7"/>
      <c r="IQ763" s="7"/>
      <c r="IR763" s="7"/>
      <c r="IS763" s="7"/>
      <c r="IT763" s="7"/>
    </row>
    <row r="764" spans="1:254" s="12" customFormat="1" ht="14.25" customHeight="1" x14ac:dyDescent="0.25">
      <c r="A764" s="8">
        <v>2015</v>
      </c>
      <c r="B764" s="9">
        <v>43031</v>
      </c>
      <c r="C764" s="10" t="s">
        <v>120</v>
      </c>
      <c r="D764" s="11">
        <v>0</v>
      </c>
      <c r="E764" s="11">
        <v>49</v>
      </c>
      <c r="F764" s="11" t="s">
        <v>7</v>
      </c>
      <c r="G764" s="11"/>
      <c r="H764" s="11">
        <v>1</v>
      </c>
      <c r="I764" s="11"/>
      <c r="J764" s="11"/>
      <c r="K764" s="11" t="s">
        <v>16</v>
      </c>
      <c r="L764" s="12" t="s">
        <v>15</v>
      </c>
      <c r="M764" s="12" t="s">
        <v>77</v>
      </c>
      <c r="N764" s="10" t="s">
        <v>195</v>
      </c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/>
      <c r="FZ764" s="7"/>
      <c r="GA764" s="7"/>
      <c r="GB764" s="7"/>
      <c r="GC764" s="7"/>
      <c r="GD764" s="7"/>
      <c r="GE764" s="7"/>
      <c r="GF764" s="7"/>
      <c r="GG764" s="7"/>
      <c r="GH764" s="7"/>
      <c r="GI764" s="7"/>
      <c r="GJ764" s="7"/>
      <c r="GK764" s="7"/>
      <c r="GL764" s="7"/>
      <c r="GM764" s="7"/>
      <c r="GN764" s="7"/>
      <c r="GO764" s="7"/>
      <c r="GP764" s="7"/>
      <c r="GQ764" s="7"/>
      <c r="GR764" s="7"/>
      <c r="GS764" s="7"/>
      <c r="GT764" s="7"/>
      <c r="GU764" s="7"/>
      <c r="GV764" s="7"/>
      <c r="GW764" s="7"/>
      <c r="GX764" s="7"/>
      <c r="GY764" s="7"/>
      <c r="GZ764" s="7"/>
      <c r="HA764" s="7"/>
      <c r="HB764" s="7"/>
      <c r="HC764" s="7"/>
      <c r="HD764" s="7"/>
      <c r="HE764" s="7"/>
      <c r="HF764" s="7"/>
      <c r="HG764" s="7"/>
      <c r="HH764" s="7"/>
      <c r="HI764" s="7"/>
      <c r="HJ764" s="7"/>
      <c r="HK764" s="7"/>
      <c r="HL764" s="7"/>
      <c r="HM764" s="7"/>
      <c r="HN764" s="7"/>
      <c r="HO764" s="7"/>
      <c r="HP764" s="7"/>
      <c r="HQ764" s="7"/>
      <c r="HR764" s="7"/>
      <c r="HS764" s="7"/>
      <c r="HT764" s="7"/>
      <c r="HU764" s="7"/>
      <c r="HV764" s="7"/>
      <c r="HW764" s="7"/>
      <c r="HX764" s="7"/>
      <c r="HY764" s="7"/>
      <c r="HZ764" s="7"/>
      <c r="IA764" s="7"/>
      <c r="IB764" s="7"/>
      <c r="IC764" s="7"/>
      <c r="ID764" s="7"/>
      <c r="IE764" s="7"/>
      <c r="IF764" s="7"/>
      <c r="IG764" s="7"/>
      <c r="IH764" s="7"/>
      <c r="II764" s="7"/>
      <c r="IJ764" s="7"/>
      <c r="IK764" s="7"/>
      <c r="IL764" s="7"/>
      <c r="IM764" s="7"/>
      <c r="IN764" s="7"/>
      <c r="IO764" s="7"/>
      <c r="IP764" s="7"/>
      <c r="IQ764" s="7"/>
      <c r="IR764" s="7"/>
      <c r="IS764" s="7"/>
      <c r="IT764" s="7"/>
    </row>
    <row r="765" spans="1:254" s="12" customFormat="1" ht="14.25" customHeight="1" x14ac:dyDescent="0.25">
      <c r="A765" s="8">
        <v>2015</v>
      </c>
      <c r="B765" s="9">
        <v>43038</v>
      </c>
      <c r="C765" s="10" t="s">
        <v>143</v>
      </c>
      <c r="D765" s="11">
        <v>0</v>
      </c>
      <c r="E765" s="11">
        <v>63</v>
      </c>
      <c r="F765" s="11" t="s">
        <v>7</v>
      </c>
      <c r="G765" s="11"/>
      <c r="H765" s="11">
        <v>1</v>
      </c>
      <c r="I765" s="11"/>
      <c r="J765" s="11"/>
      <c r="K765" s="11" t="s">
        <v>19</v>
      </c>
      <c r="L765" s="12" t="s">
        <v>20</v>
      </c>
      <c r="M765" s="12" t="s">
        <v>106</v>
      </c>
      <c r="N765" s="10" t="s">
        <v>195</v>
      </c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  <c r="GE765" s="7"/>
      <c r="GF765" s="7"/>
      <c r="GG765" s="7"/>
      <c r="GH765" s="7"/>
      <c r="GI765" s="7"/>
      <c r="GJ765" s="7"/>
      <c r="GK765" s="7"/>
      <c r="GL765" s="7"/>
      <c r="GM765" s="7"/>
      <c r="GN765" s="7"/>
      <c r="GO765" s="7"/>
      <c r="GP765" s="7"/>
      <c r="GQ765" s="7"/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/>
      <c r="HF765" s="7"/>
      <c r="HG765" s="7"/>
      <c r="HH765" s="7"/>
      <c r="HI765" s="7"/>
      <c r="HJ765" s="7"/>
      <c r="HK765" s="7"/>
      <c r="HL765" s="7"/>
      <c r="HM765" s="7"/>
      <c r="HN765" s="7"/>
      <c r="HO765" s="7"/>
      <c r="HP765" s="7"/>
      <c r="HQ765" s="7"/>
      <c r="HR765" s="7"/>
      <c r="HS765" s="7"/>
      <c r="HT765" s="7"/>
      <c r="HU765" s="7"/>
      <c r="HV765" s="7"/>
      <c r="HW765" s="7"/>
      <c r="HX765" s="7"/>
      <c r="HY765" s="7"/>
      <c r="HZ765" s="7"/>
      <c r="IA765" s="7"/>
      <c r="IB765" s="7"/>
      <c r="IC765" s="7"/>
      <c r="ID765" s="7"/>
      <c r="IE765" s="7"/>
      <c r="IF765" s="7"/>
      <c r="IG765" s="7"/>
      <c r="IH765" s="7"/>
      <c r="II765" s="7"/>
      <c r="IJ765" s="7"/>
      <c r="IK765" s="7"/>
      <c r="IL765" s="7"/>
      <c r="IM765" s="7"/>
      <c r="IN765" s="7"/>
      <c r="IO765" s="7"/>
      <c r="IP765" s="7"/>
      <c r="IQ765" s="7"/>
      <c r="IR765" s="7"/>
      <c r="IS765" s="7"/>
      <c r="IT765" s="7"/>
    </row>
    <row r="766" spans="1:254" s="12" customFormat="1" ht="14.25" customHeight="1" x14ac:dyDescent="0.25">
      <c r="A766" s="8">
        <v>2015</v>
      </c>
      <c r="B766" s="9">
        <v>43045</v>
      </c>
      <c r="C766" s="10" t="s">
        <v>170</v>
      </c>
      <c r="D766" s="11">
        <v>6</v>
      </c>
      <c r="E766" s="11">
        <v>40</v>
      </c>
      <c r="F766" s="11" t="s">
        <v>7</v>
      </c>
      <c r="G766" s="11"/>
      <c r="H766" s="11">
        <v>1</v>
      </c>
      <c r="I766" s="11"/>
      <c r="J766" s="11"/>
      <c r="K766" s="11" t="s">
        <v>16</v>
      </c>
      <c r="L766" s="12" t="s">
        <v>20</v>
      </c>
      <c r="N766" s="10" t="s">
        <v>195</v>
      </c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  <c r="GE766" s="7"/>
      <c r="GF766" s="7"/>
      <c r="GG766" s="7"/>
      <c r="GH766" s="7"/>
      <c r="GI766" s="7"/>
      <c r="GJ766" s="7"/>
      <c r="GK766" s="7"/>
      <c r="GL766" s="7"/>
      <c r="GM766" s="7"/>
      <c r="GN766" s="7"/>
      <c r="GO766" s="7"/>
      <c r="GP766" s="7"/>
      <c r="GQ766" s="7"/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/>
      <c r="HF766" s="7"/>
      <c r="HG766" s="7"/>
      <c r="HH766" s="7"/>
      <c r="HI766" s="7"/>
      <c r="HJ766" s="7"/>
      <c r="HK766" s="7"/>
      <c r="HL766" s="7"/>
      <c r="HM766" s="7"/>
      <c r="HN766" s="7"/>
      <c r="HO766" s="7"/>
      <c r="HP766" s="7"/>
      <c r="HQ766" s="7"/>
      <c r="HR766" s="7"/>
      <c r="HS766" s="7"/>
      <c r="HT766" s="7"/>
      <c r="HU766" s="7"/>
      <c r="HV766" s="7"/>
      <c r="HW766" s="7"/>
      <c r="HX766" s="7"/>
      <c r="HY766" s="7"/>
      <c r="HZ766" s="7"/>
      <c r="IA766" s="7"/>
      <c r="IB766" s="7"/>
      <c r="IC766" s="7"/>
      <c r="ID766" s="7"/>
      <c r="IE766" s="7"/>
      <c r="IF766" s="7"/>
      <c r="IG766" s="7"/>
      <c r="IH766" s="7"/>
      <c r="II766" s="7"/>
      <c r="IJ766" s="7"/>
      <c r="IK766" s="7"/>
      <c r="IL766" s="7"/>
      <c r="IM766" s="7"/>
      <c r="IN766" s="7"/>
      <c r="IO766" s="7"/>
      <c r="IP766" s="7"/>
      <c r="IQ766" s="7"/>
      <c r="IR766" s="7"/>
      <c r="IS766" s="7"/>
      <c r="IT766" s="7"/>
    </row>
    <row r="767" spans="1:254" s="12" customFormat="1" ht="14.25" customHeight="1" x14ac:dyDescent="0.25">
      <c r="A767" s="36">
        <v>2016</v>
      </c>
      <c r="B767" s="37">
        <v>42973</v>
      </c>
      <c r="C767" s="38" t="s">
        <v>200</v>
      </c>
      <c r="D767" s="39">
        <v>44</v>
      </c>
      <c r="E767" s="39">
        <v>28</v>
      </c>
      <c r="F767" s="39" t="s">
        <v>6</v>
      </c>
      <c r="G767" s="39">
        <v>1</v>
      </c>
      <c r="H767" s="39"/>
      <c r="I767" s="39"/>
      <c r="J767" s="39"/>
      <c r="K767" s="39" t="s">
        <v>19</v>
      </c>
      <c r="L767" s="40" t="s">
        <v>20</v>
      </c>
      <c r="M767" s="40" t="s">
        <v>106</v>
      </c>
      <c r="N767" s="38" t="s">
        <v>196</v>
      </c>
      <c r="O767" s="40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/>
      <c r="FZ767" s="7"/>
      <c r="GA767" s="7"/>
      <c r="GB767" s="7"/>
      <c r="GC767" s="7"/>
      <c r="GD767" s="7"/>
      <c r="GE767" s="7"/>
      <c r="GF767" s="7"/>
      <c r="GG767" s="7"/>
      <c r="GH767" s="7"/>
      <c r="GI767" s="7"/>
      <c r="GJ767" s="7"/>
      <c r="GK767" s="7"/>
      <c r="GL767" s="7"/>
      <c r="GM767" s="7"/>
      <c r="GN767" s="7"/>
      <c r="GO767" s="7"/>
      <c r="GP767" s="7"/>
      <c r="GQ767" s="7"/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/>
      <c r="HF767" s="7"/>
      <c r="HG767" s="7"/>
      <c r="HH767" s="7"/>
      <c r="HI767" s="7"/>
      <c r="HJ767" s="7"/>
      <c r="HK767" s="7"/>
      <c r="HL767" s="7"/>
      <c r="HM767" s="7"/>
      <c r="HN767" s="7"/>
      <c r="HO767" s="7"/>
      <c r="HP767" s="7"/>
      <c r="HQ767" s="7"/>
      <c r="HR767" s="7"/>
      <c r="HS767" s="7"/>
      <c r="HT767" s="7"/>
      <c r="HU767" s="7"/>
      <c r="HV767" s="7"/>
      <c r="HW767" s="7"/>
      <c r="HX767" s="7"/>
      <c r="HY767" s="7"/>
      <c r="HZ767" s="7"/>
      <c r="IA767" s="7"/>
      <c r="IB767" s="7"/>
      <c r="IC767" s="7"/>
      <c r="ID767" s="7"/>
      <c r="IE767" s="7"/>
      <c r="IF767" s="7"/>
      <c r="IG767" s="7"/>
      <c r="IH767" s="7"/>
      <c r="II767" s="7"/>
      <c r="IJ767" s="7"/>
      <c r="IK767" s="7"/>
      <c r="IL767" s="7"/>
      <c r="IM767" s="7"/>
      <c r="IN767" s="7"/>
      <c r="IO767" s="7"/>
      <c r="IP767" s="7"/>
      <c r="IQ767" s="7"/>
      <c r="IR767" s="7"/>
      <c r="IS767" s="7"/>
      <c r="IT767" s="7"/>
    </row>
    <row r="768" spans="1:254" s="12" customFormat="1" ht="14.25" customHeight="1" x14ac:dyDescent="0.25">
      <c r="A768" s="36">
        <v>2016</v>
      </c>
      <c r="B768" s="37">
        <v>42980</v>
      </c>
      <c r="C768" s="38" t="s">
        <v>113</v>
      </c>
      <c r="D768" s="39">
        <v>30</v>
      </c>
      <c r="E768" s="39">
        <v>7</v>
      </c>
      <c r="F768" s="39" t="s">
        <v>6</v>
      </c>
      <c r="G768" s="39">
        <v>1</v>
      </c>
      <c r="H768" s="39"/>
      <c r="I768" s="39"/>
      <c r="J768" s="39"/>
      <c r="K768" s="39" t="s">
        <v>16</v>
      </c>
      <c r="L768" s="40" t="s">
        <v>17</v>
      </c>
      <c r="M768" s="40" t="s">
        <v>115</v>
      </c>
      <c r="N768" s="38" t="s">
        <v>196</v>
      </c>
      <c r="O768" s="40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  <c r="FY768" s="7"/>
      <c r="FZ768" s="7"/>
      <c r="GA768" s="7"/>
      <c r="GB768" s="7"/>
      <c r="GC768" s="7"/>
      <c r="GD768" s="7"/>
      <c r="GE768" s="7"/>
      <c r="GF768" s="7"/>
      <c r="GG768" s="7"/>
      <c r="GH768" s="7"/>
      <c r="GI768" s="7"/>
      <c r="GJ768" s="7"/>
      <c r="GK768" s="7"/>
      <c r="GL768" s="7"/>
      <c r="GM768" s="7"/>
      <c r="GN768" s="7"/>
      <c r="GO768" s="7"/>
      <c r="GP768" s="7"/>
      <c r="GQ768" s="7"/>
      <c r="GR768" s="7"/>
      <c r="GS768" s="7"/>
      <c r="GT768" s="7"/>
      <c r="GU768" s="7"/>
      <c r="GV768" s="7"/>
      <c r="GW768" s="7"/>
      <c r="GX768" s="7"/>
      <c r="GY768" s="7"/>
      <c r="GZ768" s="7"/>
      <c r="HA768" s="7"/>
      <c r="HB768" s="7"/>
      <c r="HC768" s="7"/>
      <c r="HD768" s="7"/>
      <c r="HE768" s="7"/>
      <c r="HF768" s="7"/>
      <c r="HG768" s="7"/>
      <c r="HH768" s="7"/>
      <c r="HI768" s="7"/>
      <c r="HJ768" s="7"/>
      <c r="HK768" s="7"/>
      <c r="HL768" s="7"/>
      <c r="HM768" s="7"/>
      <c r="HN768" s="7"/>
      <c r="HO768" s="7"/>
      <c r="HP768" s="7"/>
      <c r="HQ768" s="7"/>
      <c r="HR768" s="7"/>
      <c r="HS768" s="7"/>
      <c r="HT768" s="7"/>
      <c r="HU768" s="7"/>
      <c r="HV768" s="7"/>
      <c r="HW768" s="7"/>
      <c r="HX768" s="7"/>
      <c r="HY768" s="7"/>
      <c r="HZ768" s="7"/>
      <c r="IA768" s="7"/>
      <c r="IB768" s="7"/>
      <c r="IC768" s="7"/>
      <c r="ID768" s="7"/>
      <c r="IE768" s="7"/>
      <c r="IF768" s="7"/>
      <c r="IG768" s="7"/>
      <c r="IH768" s="7"/>
      <c r="II768" s="7"/>
      <c r="IJ768" s="7"/>
      <c r="IK768" s="7"/>
      <c r="IL768" s="7"/>
      <c r="IM768" s="7"/>
      <c r="IN768" s="7"/>
      <c r="IO768" s="7"/>
      <c r="IP768" s="7"/>
      <c r="IQ768" s="7"/>
      <c r="IR768" s="7"/>
      <c r="IS768" s="7"/>
      <c r="IT768" s="7"/>
    </row>
    <row r="769" spans="1:254" s="12" customFormat="1" ht="14.25" customHeight="1" x14ac:dyDescent="0.25">
      <c r="A769" s="36">
        <v>2016</v>
      </c>
      <c r="B769" s="37">
        <v>42987</v>
      </c>
      <c r="C769" s="38" t="s">
        <v>132</v>
      </c>
      <c r="D769" s="39">
        <v>37</v>
      </c>
      <c r="E769" s="39">
        <v>25</v>
      </c>
      <c r="F769" s="39" t="s">
        <v>6</v>
      </c>
      <c r="G769" s="39">
        <v>1</v>
      </c>
      <c r="H769" s="39"/>
      <c r="I769" s="39"/>
      <c r="J769" s="39"/>
      <c r="K769" s="39" t="s">
        <v>16</v>
      </c>
      <c r="L769" s="40" t="s">
        <v>117</v>
      </c>
      <c r="M769" s="40" t="s">
        <v>152</v>
      </c>
      <c r="N769" s="38" t="s">
        <v>196</v>
      </c>
      <c r="O769" s="40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/>
      <c r="FW769" s="7"/>
      <c r="FX769" s="7"/>
      <c r="FY769" s="7"/>
      <c r="FZ769" s="7"/>
      <c r="GA769" s="7"/>
      <c r="GB769" s="7"/>
      <c r="GC769" s="7"/>
      <c r="GD769" s="7"/>
      <c r="GE769" s="7"/>
      <c r="GF769" s="7"/>
      <c r="GG769" s="7"/>
      <c r="GH769" s="7"/>
      <c r="GI769" s="7"/>
      <c r="GJ769" s="7"/>
      <c r="GK769" s="7"/>
      <c r="GL769" s="7"/>
      <c r="GM769" s="7"/>
      <c r="GN769" s="7"/>
      <c r="GO769" s="7"/>
      <c r="GP769" s="7"/>
      <c r="GQ769" s="7"/>
      <c r="GR769" s="7"/>
      <c r="GS769" s="7"/>
      <c r="GT769" s="7"/>
      <c r="GU769" s="7"/>
      <c r="GV769" s="7"/>
      <c r="GW769" s="7"/>
      <c r="GX769" s="7"/>
      <c r="GY769" s="7"/>
      <c r="GZ769" s="7"/>
      <c r="HA769" s="7"/>
      <c r="HB769" s="7"/>
      <c r="HC769" s="7"/>
      <c r="HD769" s="7"/>
      <c r="HE769" s="7"/>
      <c r="HF769" s="7"/>
      <c r="HG769" s="7"/>
      <c r="HH769" s="7"/>
      <c r="HI769" s="7"/>
      <c r="HJ769" s="7"/>
      <c r="HK769" s="7"/>
      <c r="HL769" s="7"/>
      <c r="HM769" s="7"/>
      <c r="HN769" s="7"/>
      <c r="HO769" s="7"/>
      <c r="HP769" s="7"/>
      <c r="HQ769" s="7"/>
      <c r="HR769" s="7"/>
      <c r="HS769" s="7"/>
      <c r="HT769" s="7"/>
      <c r="HU769" s="7"/>
      <c r="HV769" s="7"/>
      <c r="HW769" s="7"/>
      <c r="HX769" s="7"/>
      <c r="HY769" s="7"/>
      <c r="HZ769" s="7"/>
      <c r="IA769" s="7"/>
      <c r="IB769" s="7"/>
      <c r="IC769" s="7"/>
      <c r="ID769" s="7"/>
      <c r="IE769" s="7"/>
      <c r="IF769" s="7"/>
      <c r="IG769" s="7"/>
      <c r="IH769" s="7"/>
      <c r="II769" s="7"/>
      <c r="IJ769" s="7"/>
      <c r="IK769" s="7"/>
      <c r="IL769" s="7"/>
      <c r="IM769" s="7"/>
      <c r="IN769" s="7"/>
      <c r="IO769" s="7"/>
      <c r="IP769" s="7"/>
      <c r="IQ769" s="7"/>
      <c r="IR769" s="7"/>
      <c r="IS769" s="7"/>
      <c r="IT769" s="7"/>
    </row>
    <row r="770" spans="1:254" s="12" customFormat="1" ht="14.25" customHeight="1" x14ac:dyDescent="0.25">
      <c r="A770" s="36">
        <v>2016</v>
      </c>
      <c r="B770" s="37">
        <v>43002</v>
      </c>
      <c r="C770" s="38" t="s">
        <v>129</v>
      </c>
      <c r="D770" s="39">
        <v>37</v>
      </c>
      <c r="E770" s="39">
        <v>42</v>
      </c>
      <c r="F770" s="39" t="s">
        <v>7</v>
      </c>
      <c r="G770" s="39"/>
      <c r="H770" s="39">
        <v>1</v>
      </c>
      <c r="I770" s="39"/>
      <c r="J770" s="39"/>
      <c r="K770" s="39" t="s">
        <v>16</v>
      </c>
      <c r="L770" s="40" t="s">
        <v>20</v>
      </c>
      <c r="M770" s="40" t="s">
        <v>146</v>
      </c>
      <c r="N770" s="38" t="s">
        <v>196</v>
      </c>
      <c r="O770" s="40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/>
      <c r="FW770" s="7"/>
      <c r="FX770" s="7"/>
      <c r="FY770" s="7"/>
      <c r="FZ770" s="7"/>
      <c r="GA770" s="7"/>
      <c r="GB770" s="7"/>
      <c r="GC770" s="7"/>
      <c r="GD770" s="7"/>
      <c r="GE770" s="7"/>
      <c r="GF770" s="7"/>
      <c r="GG770" s="7"/>
      <c r="GH770" s="7"/>
      <c r="GI770" s="7"/>
      <c r="GJ770" s="7"/>
      <c r="GK770" s="7"/>
      <c r="GL770" s="7"/>
      <c r="GM770" s="7"/>
      <c r="GN770" s="7"/>
      <c r="GO770" s="7"/>
      <c r="GP770" s="7"/>
      <c r="GQ770" s="7"/>
      <c r="GR770" s="7"/>
      <c r="GS770" s="7"/>
      <c r="GT770" s="7"/>
      <c r="GU770" s="7"/>
      <c r="GV770" s="7"/>
      <c r="GW770" s="7"/>
      <c r="GX770" s="7"/>
      <c r="GY770" s="7"/>
      <c r="GZ770" s="7"/>
      <c r="HA770" s="7"/>
      <c r="HB770" s="7"/>
      <c r="HC770" s="7"/>
      <c r="HD770" s="7"/>
      <c r="HE770" s="7"/>
      <c r="HF770" s="7"/>
      <c r="HG770" s="7"/>
      <c r="HH770" s="7"/>
      <c r="HI770" s="7"/>
      <c r="HJ770" s="7"/>
      <c r="HK770" s="7"/>
      <c r="HL770" s="7"/>
      <c r="HM770" s="7"/>
      <c r="HN770" s="7"/>
      <c r="HO770" s="7"/>
      <c r="HP770" s="7"/>
      <c r="HQ770" s="7"/>
      <c r="HR770" s="7"/>
      <c r="HS770" s="7"/>
      <c r="HT770" s="7"/>
      <c r="HU770" s="7"/>
      <c r="HV770" s="7"/>
      <c r="HW770" s="7"/>
      <c r="HX770" s="7"/>
      <c r="HY770" s="7"/>
      <c r="HZ770" s="7"/>
      <c r="IA770" s="7"/>
      <c r="IB770" s="7"/>
      <c r="IC770" s="7"/>
      <c r="ID770" s="7"/>
      <c r="IE770" s="7"/>
      <c r="IF770" s="7"/>
      <c r="IG770" s="7"/>
      <c r="IH770" s="7"/>
      <c r="II770" s="7"/>
      <c r="IJ770" s="7"/>
      <c r="IK770" s="7"/>
      <c r="IL770" s="7"/>
      <c r="IM770" s="7"/>
      <c r="IN770" s="7"/>
      <c r="IO770" s="7"/>
      <c r="IP770" s="7"/>
      <c r="IQ770" s="7"/>
      <c r="IR770" s="7"/>
      <c r="IS770" s="7"/>
      <c r="IT770" s="7"/>
    </row>
    <row r="771" spans="1:254" s="12" customFormat="1" ht="14.25" customHeight="1" x14ac:dyDescent="0.25">
      <c r="A771" s="36">
        <v>2016</v>
      </c>
      <c r="B771" s="37">
        <v>43008</v>
      </c>
      <c r="C771" s="38" t="s">
        <v>102</v>
      </c>
      <c r="D771" s="39">
        <v>49</v>
      </c>
      <c r="E771" s="39">
        <v>13</v>
      </c>
      <c r="F771" s="39" t="s">
        <v>6</v>
      </c>
      <c r="G771" s="39">
        <v>1</v>
      </c>
      <c r="H771" s="39"/>
      <c r="I771" s="39"/>
      <c r="J771" s="39"/>
      <c r="K771" s="39" t="s">
        <v>19</v>
      </c>
      <c r="L771" s="40" t="s">
        <v>20</v>
      </c>
      <c r="M771" s="40" t="s">
        <v>106</v>
      </c>
      <c r="N771" s="38" t="s">
        <v>196</v>
      </c>
      <c r="O771" s="40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/>
      <c r="FW771" s="7"/>
      <c r="FX771" s="7"/>
      <c r="FY771" s="7"/>
      <c r="FZ771" s="7"/>
      <c r="GA771" s="7"/>
      <c r="GB771" s="7"/>
      <c r="GC771" s="7"/>
      <c r="GD771" s="7"/>
      <c r="GE771" s="7"/>
      <c r="GF771" s="7"/>
      <c r="GG771" s="7"/>
      <c r="GH771" s="7"/>
      <c r="GI771" s="7"/>
      <c r="GJ771" s="7"/>
      <c r="GK771" s="7"/>
      <c r="GL771" s="7"/>
      <c r="GM771" s="7"/>
      <c r="GN771" s="7"/>
      <c r="GO771" s="7"/>
      <c r="GP771" s="7"/>
      <c r="GQ771" s="7"/>
      <c r="GR771" s="7"/>
      <c r="GS771" s="7"/>
      <c r="GT771" s="7"/>
      <c r="GU771" s="7"/>
      <c r="GV771" s="7"/>
      <c r="GW771" s="7"/>
      <c r="GX771" s="7"/>
      <c r="GY771" s="7"/>
      <c r="GZ771" s="7"/>
      <c r="HA771" s="7"/>
      <c r="HB771" s="7"/>
      <c r="HC771" s="7"/>
      <c r="HD771" s="7"/>
      <c r="HE771" s="7"/>
      <c r="HF771" s="7"/>
      <c r="HG771" s="7"/>
      <c r="HH771" s="7"/>
      <c r="HI771" s="7"/>
      <c r="HJ771" s="7"/>
      <c r="HK771" s="7"/>
      <c r="HL771" s="7"/>
      <c r="HM771" s="7"/>
      <c r="HN771" s="7"/>
      <c r="HO771" s="7"/>
      <c r="HP771" s="7"/>
      <c r="HQ771" s="7"/>
      <c r="HR771" s="7"/>
      <c r="HS771" s="7"/>
      <c r="HT771" s="7"/>
      <c r="HU771" s="7"/>
      <c r="HV771" s="7"/>
      <c r="HW771" s="7"/>
      <c r="HX771" s="7"/>
      <c r="HY771" s="7"/>
      <c r="HZ771" s="7"/>
      <c r="IA771" s="7"/>
      <c r="IB771" s="7"/>
      <c r="IC771" s="7"/>
      <c r="ID771" s="7"/>
      <c r="IE771" s="7"/>
      <c r="IF771" s="7"/>
      <c r="IG771" s="7"/>
      <c r="IH771" s="7"/>
      <c r="II771" s="7"/>
      <c r="IJ771" s="7"/>
      <c r="IK771" s="7"/>
      <c r="IL771" s="7"/>
      <c r="IM771" s="7"/>
      <c r="IN771" s="7"/>
      <c r="IO771" s="7"/>
      <c r="IP771" s="7"/>
      <c r="IQ771" s="7"/>
      <c r="IR771" s="7"/>
      <c r="IS771" s="7"/>
      <c r="IT771" s="7"/>
    </row>
    <row r="772" spans="1:254" s="12" customFormat="1" ht="14.25" customHeight="1" x14ac:dyDescent="0.25">
      <c r="A772" s="36">
        <v>2016</v>
      </c>
      <c r="B772" s="37">
        <v>43015</v>
      </c>
      <c r="C772" s="38" t="s">
        <v>96</v>
      </c>
      <c r="D772" s="39">
        <v>21</v>
      </c>
      <c r="E772" s="39">
        <v>28</v>
      </c>
      <c r="F772" s="39" t="s">
        <v>7</v>
      </c>
      <c r="G772" s="39"/>
      <c r="H772" s="39">
        <v>1</v>
      </c>
      <c r="I772" s="39"/>
      <c r="J772" s="39"/>
      <c r="K772" s="39" t="s">
        <v>16</v>
      </c>
      <c r="L772" s="40" t="s">
        <v>96</v>
      </c>
      <c r="M772" s="40"/>
      <c r="N772" s="38" t="s">
        <v>196</v>
      </c>
      <c r="O772" s="40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/>
      <c r="FZ772" s="7"/>
      <c r="GA772" s="7"/>
      <c r="GB772" s="7"/>
      <c r="GC772" s="7"/>
      <c r="GD772" s="7"/>
      <c r="GE772" s="7"/>
      <c r="GF772" s="7"/>
      <c r="GG772" s="7"/>
      <c r="GH772" s="7"/>
      <c r="GI772" s="7"/>
      <c r="GJ772" s="7"/>
      <c r="GK772" s="7"/>
      <c r="GL772" s="7"/>
      <c r="GM772" s="7"/>
      <c r="GN772" s="7"/>
      <c r="GO772" s="7"/>
      <c r="GP772" s="7"/>
      <c r="GQ772" s="7"/>
      <c r="GR772" s="7"/>
      <c r="GS772" s="7"/>
      <c r="GT772" s="7"/>
      <c r="GU772" s="7"/>
      <c r="GV772" s="7"/>
      <c r="GW772" s="7"/>
      <c r="GX772" s="7"/>
      <c r="GY772" s="7"/>
      <c r="GZ772" s="7"/>
      <c r="HA772" s="7"/>
      <c r="HB772" s="7"/>
      <c r="HC772" s="7"/>
      <c r="HD772" s="7"/>
      <c r="HE772" s="7"/>
      <c r="HF772" s="7"/>
      <c r="HG772" s="7"/>
      <c r="HH772" s="7"/>
      <c r="HI772" s="7"/>
      <c r="HJ772" s="7"/>
      <c r="HK772" s="7"/>
      <c r="HL772" s="7"/>
      <c r="HM772" s="7"/>
      <c r="HN772" s="7"/>
      <c r="HO772" s="7"/>
      <c r="HP772" s="7"/>
      <c r="HQ772" s="7"/>
      <c r="HR772" s="7"/>
      <c r="HS772" s="7"/>
      <c r="HT772" s="7"/>
      <c r="HU772" s="7"/>
      <c r="HV772" s="7"/>
      <c r="HW772" s="7"/>
      <c r="HX772" s="7"/>
      <c r="HY772" s="7"/>
      <c r="HZ772" s="7"/>
      <c r="IA772" s="7"/>
      <c r="IB772" s="7"/>
      <c r="IC772" s="7"/>
      <c r="ID772" s="7"/>
      <c r="IE772" s="7"/>
      <c r="IF772" s="7"/>
      <c r="IG772" s="7"/>
      <c r="IH772" s="7"/>
      <c r="II772" s="7"/>
      <c r="IJ772" s="7"/>
      <c r="IK772" s="7"/>
      <c r="IL772" s="7"/>
      <c r="IM772" s="7"/>
      <c r="IN772" s="7"/>
      <c r="IO772" s="7"/>
      <c r="IP772" s="7"/>
      <c r="IQ772" s="7"/>
      <c r="IR772" s="7"/>
      <c r="IS772" s="7"/>
      <c r="IT772" s="7"/>
    </row>
    <row r="773" spans="1:254" s="12" customFormat="1" ht="14.25" customHeight="1" x14ac:dyDescent="0.25">
      <c r="A773" s="36">
        <v>2016</v>
      </c>
      <c r="B773" s="37">
        <v>43022</v>
      </c>
      <c r="C773" s="38" t="s">
        <v>191</v>
      </c>
      <c r="D773" s="39">
        <v>13</v>
      </c>
      <c r="E773" s="39">
        <v>56</v>
      </c>
      <c r="F773" s="39" t="s">
        <v>7</v>
      </c>
      <c r="G773" s="39"/>
      <c r="H773" s="39">
        <v>1</v>
      </c>
      <c r="I773" s="39"/>
      <c r="J773" s="39"/>
      <c r="K773" s="39" t="s">
        <v>19</v>
      </c>
      <c r="L773" s="40" t="s">
        <v>20</v>
      </c>
      <c r="M773" s="40" t="s">
        <v>106</v>
      </c>
      <c r="N773" s="38" t="s">
        <v>196</v>
      </c>
      <c r="O773" s="40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  <c r="FN773" s="7"/>
      <c r="FO773" s="7"/>
      <c r="FP773" s="7"/>
      <c r="FQ773" s="7"/>
      <c r="FR773" s="7"/>
      <c r="FS773" s="7"/>
      <c r="FT773" s="7"/>
      <c r="FU773" s="7"/>
      <c r="FV773" s="7"/>
      <c r="FW773" s="7"/>
      <c r="FX773" s="7"/>
      <c r="FY773" s="7"/>
      <c r="FZ773" s="7"/>
      <c r="GA773" s="7"/>
      <c r="GB773" s="7"/>
      <c r="GC773" s="7"/>
      <c r="GD773" s="7"/>
      <c r="GE773" s="7"/>
      <c r="GF773" s="7"/>
      <c r="GG773" s="7"/>
      <c r="GH773" s="7"/>
      <c r="GI773" s="7"/>
      <c r="GJ773" s="7"/>
      <c r="GK773" s="7"/>
      <c r="GL773" s="7"/>
      <c r="GM773" s="7"/>
      <c r="GN773" s="7"/>
      <c r="GO773" s="7"/>
      <c r="GP773" s="7"/>
      <c r="GQ773" s="7"/>
      <c r="GR773" s="7"/>
      <c r="GS773" s="7"/>
      <c r="GT773" s="7"/>
      <c r="GU773" s="7"/>
      <c r="GV773" s="7"/>
      <c r="GW773" s="7"/>
      <c r="GX773" s="7"/>
      <c r="GY773" s="7"/>
      <c r="GZ773" s="7"/>
      <c r="HA773" s="7"/>
      <c r="HB773" s="7"/>
      <c r="HC773" s="7"/>
      <c r="HD773" s="7"/>
      <c r="HE773" s="7"/>
      <c r="HF773" s="7"/>
      <c r="HG773" s="7"/>
      <c r="HH773" s="7"/>
      <c r="HI773" s="7"/>
      <c r="HJ773" s="7"/>
      <c r="HK773" s="7"/>
      <c r="HL773" s="7"/>
      <c r="HM773" s="7"/>
      <c r="HN773" s="7"/>
      <c r="HO773" s="7"/>
      <c r="HP773" s="7"/>
      <c r="HQ773" s="7"/>
      <c r="HR773" s="7"/>
      <c r="HS773" s="7"/>
      <c r="HT773" s="7"/>
      <c r="HU773" s="7"/>
      <c r="HV773" s="7"/>
      <c r="HW773" s="7"/>
      <c r="HX773" s="7"/>
      <c r="HY773" s="7"/>
      <c r="HZ773" s="7"/>
      <c r="IA773" s="7"/>
      <c r="IB773" s="7"/>
      <c r="IC773" s="7"/>
      <c r="ID773" s="7"/>
      <c r="IE773" s="7"/>
      <c r="IF773" s="7"/>
      <c r="IG773" s="7"/>
      <c r="IH773" s="7"/>
      <c r="II773" s="7"/>
      <c r="IJ773" s="7"/>
      <c r="IK773" s="7"/>
      <c r="IL773" s="7"/>
      <c r="IM773" s="7"/>
      <c r="IN773" s="7"/>
      <c r="IO773" s="7"/>
      <c r="IP773" s="7"/>
      <c r="IQ773" s="7"/>
      <c r="IR773" s="7"/>
      <c r="IS773" s="7"/>
      <c r="IT773" s="7"/>
    </row>
    <row r="774" spans="1:254" s="12" customFormat="1" ht="14.25" customHeight="1" x14ac:dyDescent="0.25">
      <c r="A774" s="36">
        <v>2016</v>
      </c>
      <c r="B774" s="37">
        <v>43029</v>
      </c>
      <c r="C774" s="38" t="s">
        <v>120</v>
      </c>
      <c r="D774" s="39">
        <v>52</v>
      </c>
      <c r="E774" s="39">
        <v>39</v>
      </c>
      <c r="F774" s="39" t="s">
        <v>6</v>
      </c>
      <c r="G774" s="39">
        <v>1</v>
      </c>
      <c r="H774" s="39"/>
      <c r="I774" s="39"/>
      <c r="J774" s="39"/>
      <c r="K774" s="39" t="s">
        <v>19</v>
      </c>
      <c r="L774" s="40" t="s">
        <v>20</v>
      </c>
      <c r="M774" s="40" t="s">
        <v>106</v>
      </c>
      <c r="N774" s="38" t="s">
        <v>196</v>
      </c>
      <c r="O774" s="40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/>
      <c r="FZ774" s="7"/>
      <c r="GA774" s="7"/>
      <c r="GB774" s="7"/>
      <c r="GC774" s="7"/>
      <c r="GD774" s="7"/>
      <c r="GE774" s="7"/>
      <c r="GF774" s="7"/>
      <c r="GG774" s="7"/>
      <c r="GH774" s="7"/>
      <c r="GI774" s="7"/>
      <c r="GJ774" s="7"/>
      <c r="GK774" s="7"/>
      <c r="GL774" s="7"/>
      <c r="GM774" s="7"/>
      <c r="GN774" s="7"/>
      <c r="GO774" s="7"/>
      <c r="GP774" s="7"/>
      <c r="GQ774" s="7"/>
      <c r="GR774" s="7"/>
      <c r="GS774" s="7"/>
      <c r="GT774" s="7"/>
      <c r="GU774" s="7"/>
      <c r="GV774" s="7"/>
      <c r="GW774" s="7"/>
      <c r="GX774" s="7"/>
      <c r="GY774" s="7"/>
      <c r="GZ774" s="7"/>
      <c r="HA774" s="7"/>
      <c r="HB774" s="7"/>
      <c r="HC774" s="7"/>
      <c r="HD774" s="7"/>
      <c r="HE774" s="7"/>
      <c r="HF774" s="7"/>
      <c r="HG774" s="7"/>
      <c r="HH774" s="7"/>
      <c r="HI774" s="7"/>
      <c r="HJ774" s="7"/>
      <c r="HK774" s="7"/>
      <c r="HL774" s="7"/>
      <c r="HM774" s="7"/>
      <c r="HN774" s="7"/>
      <c r="HO774" s="7"/>
      <c r="HP774" s="7"/>
      <c r="HQ774" s="7"/>
      <c r="HR774" s="7"/>
      <c r="HS774" s="7"/>
      <c r="HT774" s="7"/>
      <c r="HU774" s="7"/>
      <c r="HV774" s="7"/>
      <c r="HW774" s="7"/>
      <c r="HX774" s="7"/>
      <c r="HY774" s="7"/>
      <c r="HZ774" s="7"/>
      <c r="IA774" s="7"/>
      <c r="IB774" s="7"/>
      <c r="IC774" s="7"/>
      <c r="ID774" s="7"/>
      <c r="IE774" s="7"/>
      <c r="IF774" s="7"/>
      <c r="IG774" s="7"/>
      <c r="IH774" s="7"/>
      <c r="II774" s="7"/>
      <c r="IJ774" s="7"/>
      <c r="IK774" s="7"/>
      <c r="IL774" s="7"/>
      <c r="IM774" s="7"/>
      <c r="IN774" s="7"/>
      <c r="IO774" s="7"/>
      <c r="IP774" s="7"/>
      <c r="IQ774" s="7"/>
      <c r="IR774" s="7"/>
      <c r="IS774" s="7"/>
      <c r="IT774" s="7"/>
    </row>
    <row r="775" spans="1:254" s="12" customFormat="1" ht="14.25" customHeight="1" x14ac:dyDescent="0.25">
      <c r="A775" s="36">
        <v>2016</v>
      </c>
      <c r="B775" s="37">
        <v>43036</v>
      </c>
      <c r="C775" s="38" t="s">
        <v>143</v>
      </c>
      <c r="D775" s="39">
        <v>0</v>
      </c>
      <c r="E775" s="39">
        <v>65</v>
      </c>
      <c r="F775" s="39" t="s">
        <v>7</v>
      </c>
      <c r="G775" s="39"/>
      <c r="H775" s="39">
        <v>1</v>
      </c>
      <c r="I775" s="39"/>
      <c r="J775" s="39"/>
      <c r="K775" s="39" t="s">
        <v>16</v>
      </c>
      <c r="L775" s="40" t="s">
        <v>144</v>
      </c>
      <c r="M775" s="40" t="s">
        <v>145</v>
      </c>
      <c r="N775" s="38" t="s">
        <v>196</v>
      </c>
      <c r="O775" s="40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  <c r="GE775" s="7"/>
      <c r="GF775" s="7"/>
      <c r="GG775" s="7"/>
      <c r="GH775" s="7"/>
      <c r="GI775" s="7"/>
      <c r="GJ775" s="7"/>
      <c r="GK775" s="7"/>
      <c r="GL775" s="7"/>
      <c r="GM775" s="7"/>
      <c r="GN775" s="7"/>
      <c r="GO775" s="7"/>
      <c r="GP775" s="7"/>
      <c r="GQ775" s="7"/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/>
      <c r="HF775" s="7"/>
      <c r="HG775" s="7"/>
      <c r="HH775" s="7"/>
      <c r="HI775" s="7"/>
      <c r="HJ775" s="7"/>
      <c r="HK775" s="7"/>
      <c r="HL775" s="7"/>
      <c r="HM775" s="7"/>
      <c r="HN775" s="7"/>
      <c r="HO775" s="7"/>
      <c r="HP775" s="7"/>
      <c r="HQ775" s="7"/>
      <c r="HR775" s="7"/>
      <c r="HS775" s="7"/>
      <c r="HT775" s="7"/>
      <c r="HU775" s="7"/>
      <c r="HV775" s="7"/>
      <c r="HW775" s="7"/>
      <c r="HX775" s="7"/>
      <c r="HY775" s="7"/>
      <c r="HZ775" s="7"/>
      <c r="IA775" s="7"/>
      <c r="IB775" s="7"/>
      <c r="IC775" s="7"/>
      <c r="ID775" s="7"/>
      <c r="IE775" s="7"/>
      <c r="IF775" s="7"/>
      <c r="IG775" s="7"/>
      <c r="IH775" s="7"/>
      <c r="II775" s="7"/>
      <c r="IJ775" s="7"/>
      <c r="IK775" s="7"/>
      <c r="IL775" s="7"/>
      <c r="IM775" s="7"/>
      <c r="IN775" s="7"/>
      <c r="IO775" s="7"/>
      <c r="IP775" s="7"/>
      <c r="IQ775" s="7"/>
      <c r="IR775" s="7"/>
      <c r="IS775" s="7"/>
      <c r="IT775" s="7"/>
    </row>
    <row r="776" spans="1:254" s="12" customFormat="1" ht="14.25" customHeight="1" x14ac:dyDescent="0.25">
      <c r="A776" s="36">
        <v>2016</v>
      </c>
      <c r="B776" s="37">
        <v>43043</v>
      </c>
      <c r="C776" s="38" t="s">
        <v>170</v>
      </c>
      <c r="D776" s="39">
        <v>14</v>
      </c>
      <c r="E776" s="39">
        <v>45</v>
      </c>
      <c r="F776" s="39" t="s">
        <v>7</v>
      </c>
      <c r="G776" s="39"/>
      <c r="H776" s="39">
        <v>1</v>
      </c>
      <c r="I776" s="39"/>
      <c r="J776" s="39"/>
      <c r="K776" s="39" t="s">
        <v>19</v>
      </c>
      <c r="L776" s="40" t="s">
        <v>20</v>
      </c>
      <c r="M776" s="40" t="s">
        <v>106</v>
      </c>
      <c r="N776" s="38" t="s">
        <v>196</v>
      </c>
      <c r="O776" s="40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  <c r="GE776" s="7"/>
      <c r="GF776" s="7"/>
      <c r="GG776" s="7"/>
      <c r="GH776" s="7"/>
      <c r="GI776" s="7"/>
      <c r="GJ776" s="7"/>
      <c r="GK776" s="7"/>
      <c r="GL776" s="7"/>
      <c r="GM776" s="7"/>
      <c r="GN776" s="7"/>
      <c r="GO776" s="7"/>
      <c r="GP776" s="7"/>
      <c r="GQ776" s="7"/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/>
      <c r="HF776" s="7"/>
      <c r="HG776" s="7"/>
      <c r="HH776" s="7"/>
      <c r="HI776" s="7"/>
      <c r="HJ776" s="7"/>
      <c r="HK776" s="7"/>
      <c r="HL776" s="7"/>
      <c r="HM776" s="7"/>
      <c r="HN776" s="7"/>
      <c r="HO776" s="7"/>
      <c r="HP776" s="7"/>
      <c r="HQ776" s="7"/>
      <c r="HR776" s="7"/>
      <c r="HS776" s="7"/>
      <c r="HT776" s="7"/>
      <c r="HU776" s="7"/>
      <c r="HV776" s="7"/>
      <c r="HW776" s="7"/>
      <c r="HX776" s="7"/>
      <c r="HY776" s="7"/>
      <c r="HZ776" s="7"/>
      <c r="IA776" s="7"/>
      <c r="IB776" s="7"/>
      <c r="IC776" s="7"/>
      <c r="ID776" s="7"/>
      <c r="IE776" s="7"/>
      <c r="IF776" s="7"/>
      <c r="IG776" s="7"/>
      <c r="IH776" s="7"/>
      <c r="II776" s="7"/>
      <c r="IJ776" s="7"/>
      <c r="IK776" s="7"/>
      <c r="IL776" s="7"/>
      <c r="IM776" s="7"/>
      <c r="IN776" s="7"/>
      <c r="IO776" s="7"/>
      <c r="IP776" s="7"/>
      <c r="IQ776" s="7"/>
      <c r="IR776" s="7"/>
      <c r="IS776" s="7"/>
      <c r="IT776" s="7"/>
    </row>
    <row r="777" spans="1:254" s="12" customFormat="1" ht="14.25" customHeight="1" x14ac:dyDescent="0.25">
      <c r="A777" s="36">
        <v>2016</v>
      </c>
      <c r="B777" s="37">
        <v>43050</v>
      </c>
      <c r="C777" s="38" t="s">
        <v>173</v>
      </c>
      <c r="D777" s="39">
        <v>0</v>
      </c>
      <c r="E777" s="39">
        <v>57</v>
      </c>
      <c r="F777" s="39" t="s">
        <v>7</v>
      </c>
      <c r="G777" s="39"/>
      <c r="H777" s="39">
        <v>1</v>
      </c>
      <c r="I777" s="39"/>
      <c r="J777" s="39"/>
      <c r="K777" s="39" t="s">
        <v>16</v>
      </c>
      <c r="L777" s="40" t="s">
        <v>173</v>
      </c>
      <c r="M777" s="40"/>
      <c r="N777" s="38" t="s">
        <v>196</v>
      </c>
      <c r="O777" s="40" t="s">
        <v>174</v>
      </c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  <c r="GE777" s="7"/>
      <c r="GF777" s="7"/>
      <c r="GG777" s="7"/>
      <c r="GH777" s="7"/>
      <c r="GI777" s="7"/>
      <c r="GJ777" s="7"/>
      <c r="GK777" s="7"/>
      <c r="GL777" s="7"/>
      <c r="GM777" s="7"/>
      <c r="GN777" s="7"/>
      <c r="GO777" s="7"/>
      <c r="GP777" s="7"/>
      <c r="GQ777" s="7"/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/>
      <c r="HF777" s="7"/>
      <c r="HG777" s="7"/>
      <c r="HH777" s="7"/>
      <c r="HI777" s="7"/>
      <c r="HJ777" s="7"/>
      <c r="HK777" s="7"/>
      <c r="HL777" s="7"/>
      <c r="HM777" s="7"/>
      <c r="HN777" s="7"/>
      <c r="HO777" s="7"/>
      <c r="HP777" s="7"/>
      <c r="HQ777" s="7"/>
      <c r="HR777" s="7"/>
      <c r="HS777" s="7"/>
      <c r="HT777" s="7"/>
      <c r="HU777" s="7"/>
      <c r="HV777" s="7"/>
      <c r="HW777" s="7"/>
      <c r="HX777" s="7"/>
      <c r="HY777" s="7"/>
      <c r="HZ777" s="7"/>
      <c r="IA777" s="7"/>
      <c r="IB777" s="7"/>
      <c r="IC777" s="7"/>
      <c r="ID777" s="7"/>
      <c r="IE777" s="7"/>
      <c r="IF777" s="7"/>
      <c r="IG777" s="7"/>
      <c r="IH777" s="7"/>
      <c r="II777" s="7"/>
      <c r="IJ777" s="7"/>
      <c r="IK777" s="7"/>
      <c r="IL777" s="7"/>
      <c r="IM777" s="7"/>
      <c r="IN777" s="7"/>
      <c r="IO777" s="7"/>
      <c r="IP777" s="7"/>
      <c r="IQ777" s="7"/>
      <c r="IR777" s="7"/>
      <c r="IS777" s="7"/>
      <c r="IT777" s="7"/>
    </row>
    <row r="778" spans="1:254" s="12" customFormat="1" ht="14.25" customHeight="1" x14ac:dyDescent="0.25">
      <c r="A778" s="8"/>
      <c r="B778" s="9"/>
      <c r="C778" s="10"/>
      <c r="D778" s="11"/>
      <c r="E778" s="11"/>
      <c r="F778" s="11"/>
      <c r="G778" s="11"/>
      <c r="H778" s="11"/>
      <c r="I778" s="11"/>
      <c r="J778" s="11"/>
      <c r="K778" s="11"/>
      <c r="N778" s="10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/>
      <c r="FW778" s="7"/>
      <c r="FX778" s="7"/>
      <c r="FY778" s="7"/>
      <c r="FZ778" s="7"/>
      <c r="GA778" s="7"/>
      <c r="GB778" s="7"/>
      <c r="GC778" s="7"/>
      <c r="GD778" s="7"/>
      <c r="GE778" s="7"/>
      <c r="GF778" s="7"/>
      <c r="GG778" s="7"/>
      <c r="GH778" s="7"/>
      <c r="GI778" s="7"/>
      <c r="GJ778" s="7"/>
      <c r="GK778" s="7"/>
      <c r="GL778" s="7"/>
      <c r="GM778" s="7"/>
      <c r="GN778" s="7"/>
      <c r="GO778" s="7"/>
      <c r="GP778" s="7"/>
      <c r="GQ778" s="7"/>
      <c r="GR778" s="7"/>
      <c r="GS778" s="7"/>
      <c r="GT778" s="7"/>
      <c r="GU778" s="7"/>
      <c r="GV778" s="7"/>
      <c r="GW778" s="7"/>
      <c r="GX778" s="7"/>
      <c r="GY778" s="7"/>
      <c r="GZ778" s="7"/>
      <c r="HA778" s="7"/>
      <c r="HB778" s="7"/>
      <c r="HC778" s="7"/>
      <c r="HD778" s="7"/>
      <c r="HE778" s="7"/>
      <c r="HF778" s="7"/>
      <c r="HG778" s="7"/>
      <c r="HH778" s="7"/>
      <c r="HI778" s="7"/>
      <c r="HJ778" s="7"/>
      <c r="HK778" s="7"/>
      <c r="HL778" s="7"/>
      <c r="HM778" s="7"/>
      <c r="HN778" s="7"/>
      <c r="HO778" s="7"/>
      <c r="HP778" s="7"/>
      <c r="HQ778" s="7"/>
      <c r="HR778" s="7"/>
      <c r="HS778" s="7"/>
      <c r="HT778" s="7"/>
      <c r="HU778" s="7"/>
      <c r="HV778" s="7"/>
      <c r="HW778" s="7"/>
      <c r="HX778" s="7"/>
      <c r="HY778" s="7"/>
      <c r="HZ778" s="7"/>
      <c r="IA778" s="7"/>
      <c r="IB778" s="7"/>
      <c r="IC778" s="7"/>
      <c r="ID778" s="7"/>
      <c r="IE778" s="7"/>
      <c r="IF778" s="7"/>
      <c r="IG778" s="7"/>
      <c r="IH778" s="7"/>
      <c r="II778" s="7"/>
      <c r="IJ778" s="7"/>
      <c r="IK778" s="7"/>
      <c r="IL778" s="7"/>
      <c r="IM778" s="7"/>
      <c r="IN778" s="7"/>
      <c r="IO778" s="7"/>
      <c r="IP778" s="7"/>
      <c r="IQ778" s="7"/>
      <c r="IR778" s="7"/>
      <c r="IS778" s="7"/>
      <c r="IT778" s="7"/>
    </row>
    <row r="779" spans="1:254" s="12" customFormat="1" ht="14.25" customHeight="1" x14ac:dyDescent="0.25">
      <c r="A779" s="8"/>
      <c r="B779" s="9"/>
      <c r="C779" s="10"/>
      <c r="D779" s="13">
        <f>SUM(D2:D778)</f>
        <v>12371</v>
      </c>
      <c r="E779" s="13">
        <f>SUM(E2:E778)</f>
        <v>12657</v>
      </c>
      <c r="F779" s="11"/>
      <c r="G779" s="11">
        <f>SUM(G2:G778)</f>
        <v>384</v>
      </c>
      <c r="H779" s="11">
        <f>SUM(H2:H778)</f>
        <v>376</v>
      </c>
      <c r="I779" s="11">
        <f>SUM(I2:I778)</f>
        <v>14</v>
      </c>
      <c r="J779" s="14">
        <f>(G779+(I779/2))/(G779+H779+I779)</f>
        <v>0.5051679586563308</v>
      </c>
      <c r="K779" s="11"/>
      <c r="N779" s="10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/>
      <c r="FW779" s="7"/>
      <c r="FX779" s="7"/>
      <c r="FY779" s="7"/>
      <c r="FZ779" s="7"/>
      <c r="GA779" s="7"/>
      <c r="GB779" s="7"/>
      <c r="GC779" s="7"/>
      <c r="GD779" s="7"/>
      <c r="GE779" s="7"/>
      <c r="GF779" s="7"/>
      <c r="GG779" s="7"/>
      <c r="GH779" s="7"/>
      <c r="GI779" s="7"/>
      <c r="GJ779" s="7"/>
      <c r="GK779" s="7"/>
      <c r="GL779" s="7"/>
      <c r="GM779" s="7"/>
      <c r="GN779" s="7"/>
      <c r="GO779" s="7"/>
      <c r="GP779" s="7"/>
      <c r="GQ779" s="7"/>
      <c r="GR779" s="7"/>
      <c r="GS779" s="7"/>
      <c r="GT779" s="7"/>
      <c r="GU779" s="7"/>
      <c r="GV779" s="7"/>
      <c r="GW779" s="7"/>
      <c r="GX779" s="7"/>
      <c r="GY779" s="7"/>
      <c r="GZ779" s="7"/>
      <c r="HA779" s="7"/>
      <c r="HB779" s="7"/>
      <c r="HC779" s="7"/>
      <c r="HD779" s="7"/>
      <c r="HE779" s="7"/>
      <c r="HF779" s="7"/>
      <c r="HG779" s="7"/>
      <c r="HH779" s="7"/>
      <c r="HI779" s="7"/>
      <c r="HJ779" s="7"/>
      <c r="HK779" s="7"/>
      <c r="HL779" s="7"/>
      <c r="HM779" s="7"/>
      <c r="HN779" s="7"/>
      <c r="HO779" s="7"/>
      <c r="HP779" s="7"/>
      <c r="HQ779" s="7"/>
      <c r="HR779" s="7"/>
      <c r="HS779" s="7"/>
      <c r="HT779" s="7"/>
      <c r="HU779" s="7"/>
      <c r="HV779" s="7"/>
      <c r="HW779" s="7"/>
      <c r="HX779" s="7"/>
      <c r="HY779" s="7"/>
      <c r="HZ779" s="7"/>
      <c r="IA779" s="7"/>
      <c r="IB779" s="7"/>
      <c r="IC779" s="7"/>
      <c r="ID779" s="7"/>
      <c r="IE779" s="7"/>
      <c r="IF779" s="7"/>
      <c r="IG779" s="7"/>
      <c r="IH779" s="7"/>
      <c r="II779" s="7"/>
      <c r="IJ779" s="7"/>
      <c r="IK779" s="7"/>
      <c r="IL779" s="7"/>
      <c r="IM779" s="7"/>
      <c r="IN779" s="7"/>
      <c r="IO779" s="7"/>
      <c r="IP779" s="7"/>
      <c r="IQ779" s="7"/>
      <c r="IR779" s="7"/>
      <c r="IS779" s="7"/>
      <c r="IT779" s="7"/>
    </row>
    <row r="780" spans="1:254" s="12" customFormat="1" ht="14.25" customHeight="1" x14ac:dyDescent="0.25">
      <c r="A780" s="8"/>
      <c r="B780" s="9"/>
      <c r="C780" s="10"/>
      <c r="D780" s="15">
        <f>AVERAGE(D2:D778)</f>
        <v>15.983204134366925</v>
      </c>
      <c r="E780" s="15">
        <f>AVERAGE(E2:E778)</f>
        <v>16.352713178294575</v>
      </c>
      <c r="F780" s="16">
        <f>D780-E780</f>
        <v>-0.36950904392764983</v>
      </c>
      <c r="G780" s="11"/>
      <c r="H780" s="11"/>
      <c r="I780" s="11"/>
      <c r="J780" s="11"/>
      <c r="K780" s="11"/>
      <c r="N780" s="10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/>
      <c r="FW780" s="7"/>
      <c r="FX780" s="7"/>
      <c r="FY780" s="7"/>
      <c r="FZ780" s="7"/>
      <c r="GA780" s="7"/>
      <c r="GB780" s="7"/>
      <c r="GC780" s="7"/>
      <c r="GD780" s="7"/>
      <c r="GE780" s="7"/>
      <c r="GF780" s="7"/>
      <c r="GG780" s="7"/>
      <c r="GH780" s="7"/>
      <c r="GI780" s="7"/>
      <c r="GJ780" s="7"/>
      <c r="GK780" s="7"/>
      <c r="GL780" s="7"/>
      <c r="GM780" s="7"/>
      <c r="GN780" s="7"/>
      <c r="GO780" s="7"/>
      <c r="GP780" s="7"/>
      <c r="GQ780" s="7"/>
      <c r="GR780" s="7"/>
      <c r="GS780" s="7"/>
      <c r="GT780" s="7"/>
      <c r="GU780" s="7"/>
      <c r="GV780" s="7"/>
      <c r="GW780" s="7"/>
      <c r="GX780" s="7"/>
      <c r="GY780" s="7"/>
      <c r="GZ780" s="7"/>
      <c r="HA780" s="7"/>
      <c r="HB780" s="7"/>
      <c r="HC780" s="7"/>
      <c r="HD780" s="7"/>
      <c r="HE780" s="7"/>
      <c r="HF780" s="7"/>
      <c r="HG780" s="7"/>
      <c r="HH780" s="7"/>
      <c r="HI780" s="7"/>
      <c r="HJ780" s="7"/>
      <c r="HK780" s="7"/>
      <c r="HL780" s="7"/>
      <c r="HM780" s="7"/>
      <c r="HN780" s="7"/>
      <c r="HO780" s="7"/>
      <c r="HP780" s="7"/>
      <c r="HQ780" s="7"/>
      <c r="HR780" s="7"/>
      <c r="HS780" s="7"/>
      <c r="HT780" s="7"/>
      <c r="HU780" s="7"/>
      <c r="HV780" s="7"/>
      <c r="HW780" s="7"/>
      <c r="HX780" s="7"/>
      <c r="HY780" s="7"/>
      <c r="HZ780" s="7"/>
      <c r="IA780" s="7"/>
      <c r="IB780" s="7"/>
      <c r="IC780" s="7"/>
      <c r="ID780" s="7"/>
      <c r="IE780" s="7"/>
      <c r="IF780" s="7"/>
      <c r="IG780" s="7"/>
      <c r="IH780" s="7"/>
      <c r="II780" s="7"/>
      <c r="IJ780" s="7"/>
      <c r="IK780" s="7"/>
      <c r="IL780" s="7"/>
      <c r="IM780" s="7"/>
      <c r="IN780" s="7"/>
      <c r="IO780" s="7"/>
      <c r="IP780" s="7"/>
      <c r="IQ780" s="7"/>
      <c r="IR780" s="7"/>
      <c r="IS780" s="7"/>
      <c r="IT780" s="7"/>
    </row>
  </sheetData>
  <conditionalFormatting sqref="F780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defaultGridColor="0" colorId="8" workbookViewId="0">
      <pane ySplit="1" topLeftCell="A2" activePane="bottomLeft" state="frozen"/>
      <selection pane="bottomLeft" activeCell="N11" sqref="N11"/>
    </sheetView>
  </sheetViews>
  <sheetFormatPr defaultRowHeight="14.25" customHeight="1" x14ac:dyDescent="0.2"/>
  <cols>
    <col min="1" max="1" width="5.28515625" style="26" customWidth="1"/>
    <col min="2" max="2" width="5" style="26" customWidth="1"/>
    <col min="3" max="3" width="5.42578125" style="26" customWidth="1"/>
    <col min="4" max="5" width="5.85546875" style="26" customWidth="1"/>
    <col min="6" max="6" width="7.42578125" style="26" customWidth="1"/>
    <col min="7" max="7" width="8" style="33" customWidth="1"/>
    <col min="8" max="8" width="8.140625" style="33" customWidth="1"/>
    <col min="9" max="10" width="7.85546875" style="29" customWidth="1"/>
    <col min="11" max="11" width="9.7109375" style="30" customWidth="1"/>
    <col min="12" max="12" width="7.28515625" style="30" customWidth="1"/>
    <col min="13" max="13" width="19.42578125" style="31" customWidth="1"/>
    <col min="14" max="14" width="26.42578125" style="31" customWidth="1"/>
    <col min="15" max="16" width="22.42578125" style="31" customWidth="1"/>
    <col min="17" max="18" width="4.7109375" style="26" customWidth="1"/>
    <col min="19" max="19" width="4" style="26" customWidth="1"/>
    <col min="20" max="20" width="7.140625" style="27" customWidth="1"/>
    <col min="21" max="21" width="9.140625" style="26"/>
    <col min="22" max="22" width="9.140625" style="32"/>
    <col min="23" max="24" width="9.140625" style="26"/>
    <col min="25" max="256" width="9.140625" style="31"/>
    <col min="257" max="257" width="5.28515625" style="31" customWidth="1"/>
    <col min="258" max="258" width="5" style="31" customWidth="1"/>
    <col min="259" max="259" width="5.42578125" style="31" customWidth="1"/>
    <col min="260" max="261" width="5.85546875" style="31" customWidth="1"/>
    <col min="262" max="262" width="7.42578125" style="31" customWidth="1"/>
    <col min="263" max="263" width="8" style="31" customWidth="1"/>
    <col min="264" max="264" width="8.140625" style="31" customWidth="1"/>
    <col min="265" max="266" width="7.85546875" style="31" customWidth="1"/>
    <col min="267" max="267" width="9.7109375" style="31" customWidth="1"/>
    <col min="268" max="268" width="7.28515625" style="31" customWidth="1"/>
    <col min="269" max="270" width="19.42578125" style="31" customWidth="1"/>
    <col min="271" max="272" width="22.42578125" style="31" customWidth="1"/>
    <col min="273" max="274" width="4.7109375" style="31" customWidth="1"/>
    <col min="275" max="275" width="4" style="31" customWidth="1"/>
    <col min="276" max="276" width="7.140625" style="31" customWidth="1"/>
    <col min="277" max="512" width="9.140625" style="31"/>
    <col min="513" max="513" width="5.28515625" style="31" customWidth="1"/>
    <col min="514" max="514" width="5" style="31" customWidth="1"/>
    <col min="515" max="515" width="5.42578125" style="31" customWidth="1"/>
    <col min="516" max="517" width="5.85546875" style="31" customWidth="1"/>
    <col min="518" max="518" width="7.42578125" style="31" customWidth="1"/>
    <col min="519" max="519" width="8" style="31" customWidth="1"/>
    <col min="520" max="520" width="8.140625" style="31" customWidth="1"/>
    <col min="521" max="522" width="7.85546875" style="31" customWidth="1"/>
    <col min="523" max="523" width="9.7109375" style="31" customWidth="1"/>
    <col min="524" max="524" width="7.28515625" style="31" customWidth="1"/>
    <col min="525" max="526" width="19.42578125" style="31" customWidth="1"/>
    <col min="527" max="528" width="22.42578125" style="31" customWidth="1"/>
    <col min="529" max="530" width="4.7109375" style="31" customWidth="1"/>
    <col min="531" max="531" width="4" style="31" customWidth="1"/>
    <col min="532" max="532" width="7.140625" style="31" customWidth="1"/>
    <col min="533" max="768" width="9.140625" style="31"/>
    <col min="769" max="769" width="5.28515625" style="31" customWidth="1"/>
    <col min="770" max="770" width="5" style="31" customWidth="1"/>
    <col min="771" max="771" width="5.42578125" style="31" customWidth="1"/>
    <col min="772" max="773" width="5.85546875" style="31" customWidth="1"/>
    <col min="774" max="774" width="7.42578125" style="31" customWidth="1"/>
    <col min="775" max="775" width="8" style="31" customWidth="1"/>
    <col min="776" max="776" width="8.140625" style="31" customWidth="1"/>
    <col min="777" max="778" width="7.85546875" style="31" customWidth="1"/>
    <col min="779" max="779" width="9.7109375" style="31" customWidth="1"/>
    <col min="780" max="780" width="7.28515625" style="31" customWidth="1"/>
    <col min="781" max="782" width="19.42578125" style="31" customWidth="1"/>
    <col min="783" max="784" width="22.42578125" style="31" customWidth="1"/>
    <col min="785" max="786" width="4.7109375" style="31" customWidth="1"/>
    <col min="787" max="787" width="4" style="31" customWidth="1"/>
    <col min="788" max="788" width="7.140625" style="31" customWidth="1"/>
    <col min="789" max="1024" width="9.140625" style="31"/>
    <col min="1025" max="1025" width="5.28515625" style="31" customWidth="1"/>
    <col min="1026" max="1026" width="5" style="31" customWidth="1"/>
    <col min="1027" max="1027" width="5.42578125" style="31" customWidth="1"/>
    <col min="1028" max="1029" width="5.85546875" style="31" customWidth="1"/>
    <col min="1030" max="1030" width="7.42578125" style="31" customWidth="1"/>
    <col min="1031" max="1031" width="8" style="31" customWidth="1"/>
    <col min="1032" max="1032" width="8.140625" style="31" customWidth="1"/>
    <col min="1033" max="1034" width="7.85546875" style="31" customWidth="1"/>
    <col min="1035" max="1035" width="9.7109375" style="31" customWidth="1"/>
    <col min="1036" max="1036" width="7.28515625" style="31" customWidth="1"/>
    <col min="1037" max="1038" width="19.42578125" style="31" customWidth="1"/>
    <col min="1039" max="1040" width="22.42578125" style="31" customWidth="1"/>
    <col min="1041" max="1042" width="4.7109375" style="31" customWidth="1"/>
    <col min="1043" max="1043" width="4" style="31" customWidth="1"/>
    <col min="1044" max="1044" width="7.140625" style="31" customWidth="1"/>
    <col min="1045" max="1280" width="9.140625" style="31"/>
    <col min="1281" max="1281" width="5.28515625" style="31" customWidth="1"/>
    <col min="1282" max="1282" width="5" style="31" customWidth="1"/>
    <col min="1283" max="1283" width="5.42578125" style="31" customWidth="1"/>
    <col min="1284" max="1285" width="5.85546875" style="31" customWidth="1"/>
    <col min="1286" max="1286" width="7.42578125" style="31" customWidth="1"/>
    <col min="1287" max="1287" width="8" style="31" customWidth="1"/>
    <col min="1288" max="1288" width="8.140625" style="31" customWidth="1"/>
    <col min="1289" max="1290" width="7.85546875" style="31" customWidth="1"/>
    <col min="1291" max="1291" width="9.7109375" style="31" customWidth="1"/>
    <col min="1292" max="1292" width="7.28515625" style="31" customWidth="1"/>
    <col min="1293" max="1294" width="19.42578125" style="31" customWidth="1"/>
    <col min="1295" max="1296" width="22.42578125" style="31" customWidth="1"/>
    <col min="1297" max="1298" width="4.7109375" style="31" customWidth="1"/>
    <col min="1299" max="1299" width="4" style="31" customWidth="1"/>
    <col min="1300" max="1300" width="7.140625" style="31" customWidth="1"/>
    <col min="1301" max="1536" width="9.140625" style="31"/>
    <col min="1537" max="1537" width="5.28515625" style="31" customWidth="1"/>
    <col min="1538" max="1538" width="5" style="31" customWidth="1"/>
    <col min="1539" max="1539" width="5.42578125" style="31" customWidth="1"/>
    <col min="1540" max="1541" width="5.85546875" style="31" customWidth="1"/>
    <col min="1542" max="1542" width="7.42578125" style="31" customWidth="1"/>
    <col min="1543" max="1543" width="8" style="31" customWidth="1"/>
    <col min="1544" max="1544" width="8.140625" style="31" customWidth="1"/>
    <col min="1545" max="1546" width="7.85546875" style="31" customWidth="1"/>
    <col min="1547" max="1547" width="9.7109375" style="31" customWidth="1"/>
    <col min="1548" max="1548" width="7.28515625" style="31" customWidth="1"/>
    <col min="1549" max="1550" width="19.42578125" style="31" customWidth="1"/>
    <col min="1551" max="1552" width="22.42578125" style="31" customWidth="1"/>
    <col min="1553" max="1554" width="4.7109375" style="31" customWidth="1"/>
    <col min="1555" max="1555" width="4" style="31" customWidth="1"/>
    <col min="1556" max="1556" width="7.140625" style="31" customWidth="1"/>
    <col min="1557" max="1792" width="9.140625" style="31"/>
    <col min="1793" max="1793" width="5.28515625" style="31" customWidth="1"/>
    <col min="1794" max="1794" width="5" style="31" customWidth="1"/>
    <col min="1795" max="1795" width="5.42578125" style="31" customWidth="1"/>
    <col min="1796" max="1797" width="5.85546875" style="31" customWidth="1"/>
    <col min="1798" max="1798" width="7.42578125" style="31" customWidth="1"/>
    <col min="1799" max="1799" width="8" style="31" customWidth="1"/>
    <col min="1800" max="1800" width="8.140625" style="31" customWidth="1"/>
    <col min="1801" max="1802" width="7.85546875" style="31" customWidth="1"/>
    <col min="1803" max="1803" width="9.7109375" style="31" customWidth="1"/>
    <col min="1804" max="1804" width="7.28515625" style="31" customWidth="1"/>
    <col min="1805" max="1806" width="19.42578125" style="31" customWidth="1"/>
    <col min="1807" max="1808" width="22.42578125" style="31" customWidth="1"/>
    <col min="1809" max="1810" width="4.7109375" style="31" customWidth="1"/>
    <col min="1811" max="1811" width="4" style="31" customWidth="1"/>
    <col min="1812" max="1812" width="7.140625" style="31" customWidth="1"/>
    <col min="1813" max="2048" width="9.140625" style="31"/>
    <col min="2049" max="2049" width="5.28515625" style="31" customWidth="1"/>
    <col min="2050" max="2050" width="5" style="31" customWidth="1"/>
    <col min="2051" max="2051" width="5.42578125" style="31" customWidth="1"/>
    <col min="2052" max="2053" width="5.85546875" style="31" customWidth="1"/>
    <col min="2054" max="2054" width="7.42578125" style="31" customWidth="1"/>
    <col min="2055" max="2055" width="8" style="31" customWidth="1"/>
    <col min="2056" max="2056" width="8.140625" style="31" customWidth="1"/>
    <col min="2057" max="2058" width="7.85546875" style="31" customWidth="1"/>
    <col min="2059" max="2059" width="9.7109375" style="31" customWidth="1"/>
    <col min="2060" max="2060" width="7.28515625" style="31" customWidth="1"/>
    <col min="2061" max="2062" width="19.42578125" style="31" customWidth="1"/>
    <col min="2063" max="2064" width="22.42578125" style="31" customWidth="1"/>
    <col min="2065" max="2066" width="4.7109375" style="31" customWidth="1"/>
    <col min="2067" max="2067" width="4" style="31" customWidth="1"/>
    <col min="2068" max="2068" width="7.140625" style="31" customWidth="1"/>
    <col min="2069" max="2304" width="9.140625" style="31"/>
    <col min="2305" max="2305" width="5.28515625" style="31" customWidth="1"/>
    <col min="2306" max="2306" width="5" style="31" customWidth="1"/>
    <col min="2307" max="2307" width="5.42578125" style="31" customWidth="1"/>
    <col min="2308" max="2309" width="5.85546875" style="31" customWidth="1"/>
    <col min="2310" max="2310" width="7.42578125" style="31" customWidth="1"/>
    <col min="2311" max="2311" width="8" style="31" customWidth="1"/>
    <col min="2312" max="2312" width="8.140625" style="31" customWidth="1"/>
    <col min="2313" max="2314" width="7.85546875" style="31" customWidth="1"/>
    <col min="2315" max="2315" width="9.7109375" style="31" customWidth="1"/>
    <col min="2316" max="2316" width="7.28515625" style="31" customWidth="1"/>
    <col min="2317" max="2318" width="19.42578125" style="31" customWidth="1"/>
    <col min="2319" max="2320" width="22.42578125" style="31" customWidth="1"/>
    <col min="2321" max="2322" width="4.7109375" style="31" customWidth="1"/>
    <col min="2323" max="2323" width="4" style="31" customWidth="1"/>
    <col min="2324" max="2324" width="7.140625" style="31" customWidth="1"/>
    <col min="2325" max="2560" width="9.140625" style="31"/>
    <col min="2561" max="2561" width="5.28515625" style="31" customWidth="1"/>
    <col min="2562" max="2562" width="5" style="31" customWidth="1"/>
    <col min="2563" max="2563" width="5.42578125" style="31" customWidth="1"/>
    <col min="2564" max="2565" width="5.85546875" style="31" customWidth="1"/>
    <col min="2566" max="2566" width="7.42578125" style="31" customWidth="1"/>
    <col min="2567" max="2567" width="8" style="31" customWidth="1"/>
    <col min="2568" max="2568" width="8.140625" style="31" customWidth="1"/>
    <col min="2569" max="2570" width="7.85546875" style="31" customWidth="1"/>
    <col min="2571" max="2571" width="9.7109375" style="31" customWidth="1"/>
    <col min="2572" max="2572" width="7.28515625" style="31" customWidth="1"/>
    <col min="2573" max="2574" width="19.42578125" style="31" customWidth="1"/>
    <col min="2575" max="2576" width="22.42578125" style="31" customWidth="1"/>
    <col min="2577" max="2578" width="4.7109375" style="31" customWidth="1"/>
    <col min="2579" max="2579" width="4" style="31" customWidth="1"/>
    <col min="2580" max="2580" width="7.140625" style="31" customWidth="1"/>
    <col min="2581" max="2816" width="9.140625" style="31"/>
    <col min="2817" max="2817" width="5.28515625" style="31" customWidth="1"/>
    <col min="2818" max="2818" width="5" style="31" customWidth="1"/>
    <col min="2819" max="2819" width="5.42578125" style="31" customWidth="1"/>
    <col min="2820" max="2821" width="5.85546875" style="31" customWidth="1"/>
    <col min="2822" max="2822" width="7.42578125" style="31" customWidth="1"/>
    <col min="2823" max="2823" width="8" style="31" customWidth="1"/>
    <col min="2824" max="2824" width="8.140625" style="31" customWidth="1"/>
    <col min="2825" max="2826" width="7.85546875" style="31" customWidth="1"/>
    <col min="2827" max="2827" width="9.7109375" style="31" customWidth="1"/>
    <col min="2828" max="2828" width="7.28515625" style="31" customWidth="1"/>
    <col min="2829" max="2830" width="19.42578125" style="31" customWidth="1"/>
    <col min="2831" max="2832" width="22.42578125" style="31" customWidth="1"/>
    <col min="2833" max="2834" width="4.7109375" style="31" customWidth="1"/>
    <col min="2835" max="2835" width="4" style="31" customWidth="1"/>
    <col min="2836" max="2836" width="7.140625" style="31" customWidth="1"/>
    <col min="2837" max="3072" width="9.140625" style="31"/>
    <col min="3073" max="3073" width="5.28515625" style="31" customWidth="1"/>
    <col min="3074" max="3074" width="5" style="31" customWidth="1"/>
    <col min="3075" max="3075" width="5.42578125" style="31" customWidth="1"/>
    <col min="3076" max="3077" width="5.85546875" style="31" customWidth="1"/>
    <col min="3078" max="3078" width="7.42578125" style="31" customWidth="1"/>
    <col min="3079" max="3079" width="8" style="31" customWidth="1"/>
    <col min="3080" max="3080" width="8.140625" style="31" customWidth="1"/>
    <col min="3081" max="3082" width="7.85546875" style="31" customWidth="1"/>
    <col min="3083" max="3083" width="9.7109375" style="31" customWidth="1"/>
    <col min="3084" max="3084" width="7.28515625" style="31" customWidth="1"/>
    <col min="3085" max="3086" width="19.42578125" style="31" customWidth="1"/>
    <col min="3087" max="3088" width="22.42578125" style="31" customWidth="1"/>
    <col min="3089" max="3090" width="4.7109375" style="31" customWidth="1"/>
    <col min="3091" max="3091" width="4" style="31" customWidth="1"/>
    <col min="3092" max="3092" width="7.140625" style="31" customWidth="1"/>
    <col min="3093" max="3328" width="9.140625" style="31"/>
    <col min="3329" max="3329" width="5.28515625" style="31" customWidth="1"/>
    <col min="3330" max="3330" width="5" style="31" customWidth="1"/>
    <col min="3331" max="3331" width="5.42578125" style="31" customWidth="1"/>
    <col min="3332" max="3333" width="5.85546875" style="31" customWidth="1"/>
    <col min="3334" max="3334" width="7.42578125" style="31" customWidth="1"/>
    <col min="3335" max="3335" width="8" style="31" customWidth="1"/>
    <col min="3336" max="3336" width="8.140625" style="31" customWidth="1"/>
    <col min="3337" max="3338" width="7.85546875" style="31" customWidth="1"/>
    <col min="3339" max="3339" width="9.7109375" style="31" customWidth="1"/>
    <col min="3340" max="3340" width="7.28515625" style="31" customWidth="1"/>
    <col min="3341" max="3342" width="19.42578125" style="31" customWidth="1"/>
    <col min="3343" max="3344" width="22.42578125" style="31" customWidth="1"/>
    <col min="3345" max="3346" width="4.7109375" style="31" customWidth="1"/>
    <col min="3347" max="3347" width="4" style="31" customWidth="1"/>
    <col min="3348" max="3348" width="7.140625" style="31" customWidth="1"/>
    <col min="3349" max="3584" width="9.140625" style="31"/>
    <col min="3585" max="3585" width="5.28515625" style="31" customWidth="1"/>
    <col min="3586" max="3586" width="5" style="31" customWidth="1"/>
    <col min="3587" max="3587" width="5.42578125" style="31" customWidth="1"/>
    <col min="3588" max="3589" width="5.85546875" style="31" customWidth="1"/>
    <col min="3590" max="3590" width="7.42578125" style="31" customWidth="1"/>
    <col min="3591" max="3591" width="8" style="31" customWidth="1"/>
    <col min="3592" max="3592" width="8.140625" style="31" customWidth="1"/>
    <col min="3593" max="3594" width="7.85546875" style="31" customWidth="1"/>
    <col min="3595" max="3595" width="9.7109375" style="31" customWidth="1"/>
    <col min="3596" max="3596" width="7.28515625" style="31" customWidth="1"/>
    <col min="3597" max="3598" width="19.42578125" style="31" customWidth="1"/>
    <col min="3599" max="3600" width="22.42578125" style="31" customWidth="1"/>
    <col min="3601" max="3602" width="4.7109375" style="31" customWidth="1"/>
    <col min="3603" max="3603" width="4" style="31" customWidth="1"/>
    <col min="3604" max="3604" width="7.140625" style="31" customWidth="1"/>
    <col min="3605" max="3840" width="9.140625" style="31"/>
    <col min="3841" max="3841" width="5.28515625" style="31" customWidth="1"/>
    <col min="3842" max="3842" width="5" style="31" customWidth="1"/>
    <col min="3843" max="3843" width="5.42578125" style="31" customWidth="1"/>
    <col min="3844" max="3845" width="5.85546875" style="31" customWidth="1"/>
    <col min="3846" max="3846" width="7.42578125" style="31" customWidth="1"/>
    <col min="3847" max="3847" width="8" style="31" customWidth="1"/>
    <col min="3848" max="3848" width="8.140625" style="31" customWidth="1"/>
    <col min="3849" max="3850" width="7.85546875" style="31" customWidth="1"/>
    <col min="3851" max="3851" width="9.7109375" style="31" customWidth="1"/>
    <col min="3852" max="3852" width="7.28515625" style="31" customWidth="1"/>
    <col min="3853" max="3854" width="19.42578125" style="31" customWidth="1"/>
    <col min="3855" max="3856" width="22.42578125" style="31" customWidth="1"/>
    <col min="3857" max="3858" width="4.7109375" style="31" customWidth="1"/>
    <col min="3859" max="3859" width="4" style="31" customWidth="1"/>
    <col min="3860" max="3860" width="7.140625" style="31" customWidth="1"/>
    <col min="3861" max="4096" width="9.140625" style="31"/>
    <col min="4097" max="4097" width="5.28515625" style="31" customWidth="1"/>
    <col min="4098" max="4098" width="5" style="31" customWidth="1"/>
    <col min="4099" max="4099" width="5.42578125" style="31" customWidth="1"/>
    <col min="4100" max="4101" width="5.85546875" style="31" customWidth="1"/>
    <col min="4102" max="4102" width="7.42578125" style="31" customWidth="1"/>
    <col min="4103" max="4103" width="8" style="31" customWidth="1"/>
    <col min="4104" max="4104" width="8.140625" style="31" customWidth="1"/>
    <col min="4105" max="4106" width="7.85546875" style="31" customWidth="1"/>
    <col min="4107" max="4107" width="9.7109375" style="31" customWidth="1"/>
    <col min="4108" max="4108" width="7.28515625" style="31" customWidth="1"/>
    <col min="4109" max="4110" width="19.42578125" style="31" customWidth="1"/>
    <col min="4111" max="4112" width="22.42578125" style="31" customWidth="1"/>
    <col min="4113" max="4114" width="4.7109375" style="31" customWidth="1"/>
    <col min="4115" max="4115" width="4" style="31" customWidth="1"/>
    <col min="4116" max="4116" width="7.140625" style="31" customWidth="1"/>
    <col min="4117" max="4352" width="9.140625" style="31"/>
    <col min="4353" max="4353" width="5.28515625" style="31" customWidth="1"/>
    <col min="4354" max="4354" width="5" style="31" customWidth="1"/>
    <col min="4355" max="4355" width="5.42578125" style="31" customWidth="1"/>
    <col min="4356" max="4357" width="5.85546875" style="31" customWidth="1"/>
    <col min="4358" max="4358" width="7.42578125" style="31" customWidth="1"/>
    <col min="4359" max="4359" width="8" style="31" customWidth="1"/>
    <col min="4360" max="4360" width="8.140625" style="31" customWidth="1"/>
    <col min="4361" max="4362" width="7.85546875" style="31" customWidth="1"/>
    <col min="4363" max="4363" width="9.7109375" style="31" customWidth="1"/>
    <col min="4364" max="4364" width="7.28515625" style="31" customWidth="1"/>
    <col min="4365" max="4366" width="19.42578125" style="31" customWidth="1"/>
    <col min="4367" max="4368" width="22.42578125" style="31" customWidth="1"/>
    <col min="4369" max="4370" width="4.7109375" style="31" customWidth="1"/>
    <col min="4371" max="4371" width="4" style="31" customWidth="1"/>
    <col min="4372" max="4372" width="7.140625" style="31" customWidth="1"/>
    <col min="4373" max="4608" width="9.140625" style="31"/>
    <col min="4609" max="4609" width="5.28515625" style="31" customWidth="1"/>
    <col min="4610" max="4610" width="5" style="31" customWidth="1"/>
    <col min="4611" max="4611" width="5.42578125" style="31" customWidth="1"/>
    <col min="4612" max="4613" width="5.85546875" style="31" customWidth="1"/>
    <col min="4614" max="4614" width="7.42578125" style="31" customWidth="1"/>
    <col min="4615" max="4615" width="8" style="31" customWidth="1"/>
    <col min="4616" max="4616" width="8.140625" style="31" customWidth="1"/>
    <col min="4617" max="4618" width="7.85546875" style="31" customWidth="1"/>
    <col min="4619" max="4619" width="9.7109375" style="31" customWidth="1"/>
    <col min="4620" max="4620" width="7.28515625" style="31" customWidth="1"/>
    <col min="4621" max="4622" width="19.42578125" style="31" customWidth="1"/>
    <col min="4623" max="4624" width="22.42578125" style="31" customWidth="1"/>
    <col min="4625" max="4626" width="4.7109375" style="31" customWidth="1"/>
    <col min="4627" max="4627" width="4" style="31" customWidth="1"/>
    <col min="4628" max="4628" width="7.140625" style="31" customWidth="1"/>
    <col min="4629" max="4864" width="9.140625" style="31"/>
    <col min="4865" max="4865" width="5.28515625" style="31" customWidth="1"/>
    <col min="4866" max="4866" width="5" style="31" customWidth="1"/>
    <col min="4867" max="4867" width="5.42578125" style="31" customWidth="1"/>
    <col min="4868" max="4869" width="5.85546875" style="31" customWidth="1"/>
    <col min="4870" max="4870" width="7.42578125" style="31" customWidth="1"/>
    <col min="4871" max="4871" width="8" style="31" customWidth="1"/>
    <col min="4872" max="4872" width="8.140625" style="31" customWidth="1"/>
    <col min="4873" max="4874" width="7.85546875" style="31" customWidth="1"/>
    <col min="4875" max="4875" width="9.7109375" style="31" customWidth="1"/>
    <col min="4876" max="4876" width="7.28515625" style="31" customWidth="1"/>
    <col min="4877" max="4878" width="19.42578125" style="31" customWidth="1"/>
    <col min="4879" max="4880" width="22.42578125" style="31" customWidth="1"/>
    <col min="4881" max="4882" width="4.7109375" style="31" customWidth="1"/>
    <col min="4883" max="4883" width="4" style="31" customWidth="1"/>
    <col min="4884" max="4884" width="7.140625" style="31" customWidth="1"/>
    <col min="4885" max="5120" width="9.140625" style="31"/>
    <col min="5121" max="5121" width="5.28515625" style="31" customWidth="1"/>
    <col min="5122" max="5122" width="5" style="31" customWidth="1"/>
    <col min="5123" max="5123" width="5.42578125" style="31" customWidth="1"/>
    <col min="5124" max="5125" width="5.85546875" style="31" customWidth="1"/>
    <col min="5126" max="5126" width="7.42578125" style="31" customWidth="1"/>
    <col min="5127" max="5127" width="8" style="31" customWidth="1"/>
    <col min="5128" max="5128" width="8.140625" style="31" customWidth="1"/>
    <col min="5129" max="5130" width="7.85546875" style="31" customWidth="1"/>
    <col min="5131" max="5131" width="9.7109375" style="31" customWidth="1"/>
    <col min="5132" max="5132" width="7.28515625" style="31" customWidth="1"/>
    <col min="5133" max="5134" width="19.42578125" style="31" customWidth="1"/>
    <col min="5135" max="5136" width="22.42578125" style="31" customWidth="1"/>
    <col min="5137" max="5138" width="4.7109375" style="31" customWidth="1"/>
    <col min="5139" max="5139" width="4" style="31" customWidth="1"/>
    <col min="5140" max="5140" width="7.140625" style="31" customWidth="1"/>
    <col min="5141" max="5376" width="9.140625" style="31"/>
    <col min="5377" max="5377" width="5.28515625" style="31" customWidth="1"/>
    <col min="5378" max="5378" width="5" style="31" customWidth="1"/>
    <col min="5379" max="5379" width="5.42578125" style="31" customWidth="1"/>
    <col min="5380" max="5381" width="5.85546875" style="31" customWidth="1"/>
    <col min="5382" max="5382" width="7.42578125" style="31" customWidth="1"/>
    <col min="5383" max="5383" width="8" style="31" customWidth="1"/>
    <col min="5384" max="5384" width="8.140625" style="31" customWidth="1"/>
    <col min="5385" max="5386" width="7.85546875" style="31" customWidth="1"/>
    <col min="5387" max="5387" width="9.7109375" style="31" customWidth="1"/>
    <col min="5388" max="5388" width="7.28515625" style="31" customWidth="1"/>
    <col min="5389" max="5390" width="19.42578125" style="31" customWidth="1"/>
    <col min="5391" max="5392" width="22.42578125" style="31" customWidth="1"/>
    <col min="5393" max="5394" width="4.7109375" style="31" customWidth="1"/>
    <col min="5395" max="5395" width="4" style="31" customWidth="1"/>
    <col min="5396" max="5396" width="7.140625" style="31" customWidth="1"/>
    <col min="5397" max="5632" width="9.140625" style="31"/>
    <col min="5633" max="5633" width="5.28515625" style="31" customWidth="1"/>
    <col min="5634" max="5634" width="5" style="31" customWidth="1"/>
    <col min="5635" max="5635" width="5.42578125" style="31" customWidth="1"/>
    <col min="5636" max="5637" width="5.85546875" style="31" customWidth="1"/>
    <col min="5638" max="5638" width="7.42578125" style="31" customWidth="1"/>
    <col min="5639" max="5639" width="8" style="31" customWidth="1"/>
    <col min="5640" max="5640" width="8.140625" style="31" customWidth="1"/>
    <col min="5641" max="5642" width="7.85546875" style="31" customWidth="1"/>
    <col min="5643" max="5643" width="9.7109375" style="31" customWidth="1"/>
    <col min="5644" max="5644" width="7.28515625" style="31" customWidth="1"/>
    <col min="5645" max="5646" width="19.42578125" style="31" customWidth="1"/>
    <col min="5647" max="5648" width="22.42578125" style="31" customWidth="1"/>
    <col min="5649" max="5650" width="4.7109375" style="31" customWidth="1"/>
    <col min="5651" max="5651" width="4" style="31" customWidth="1"/>
    <col min="5652" max="5652" width="7.140625" style="31" customWidth="1"/>
    <col min="5653" max="5888" width="9.140625" style="31"/>
    <col min="5889" max="5889" width="5.28515625" style="31" customWidth="1"/>
    <col min="5890" max="5890" width="5" style="31" customWidth="1"/>
    <col min="5891" max="5891" width="5.42578125" style="31" customWidth="1"/>
    <col min="5892" max="5893" width="5.85546875" style="31" customWidth="1"/>
    <col min="5894" max="5894" width="7.42578125" style="31" customWidth="1"/>
    <col min="5895" max="5895" width="8" style="31" customWidth="1"/>
    <col min="5896" max="5896" width="8.140625" style="31" customWidth="1"/>
    <col min="5897" max="5898" width="7.85546875" style="31" customWidth="1"/>
    <col min="5899" max="5899" width="9.7109375" style="31" customWidth="1"/>
    <col min="5900" max="5900" width="7.28515625" style="31" customWidth="1"/>
    <col min="5901" max="5902" width="19.42578125" style="31" customWidth="1"/>
    <col min="5903" max="5904" width="22.42578125" style="31" customWidth="1"/>
    <col min="5905" max="5906" width="4.7109375" style="31" customWidth="1"/>
    <col min="5907" max="5907" width="4" style="31" customWidth="1"/>
    <col min="5908" max="5908" width="7.140625" style="31" customWidth="1"/>
    <col min="5909" max="6144" width="9.140625" style="31"/>
    <col min="6145" max="6145" width="5.28515625" style="31" customWidth="1"/>
    <col min="6146" max="6146" width="5" style="31" customWidth="1"/>
    <col min="6147" max="6147" width="5.42578125" style="31" customWidth="1"/>
    <col min="6148" max="6149" width="5.85546875" style="31" customWidth="1"/>
    <col min="6150" max="6150" width="7.42578125" style="31" customWidth="1"/>
    <col min="6151" max="6151" width="8" style="31" customWidth="1"/>
    <col min="6152" max="6152" width="8.140625" style="31" customWidth="1"/>
    <col min="6153" max="6154" width="7.85546875" style="31" customWidth="1"/>
    <col min="6155" max="6155" width="9.7109375" style="31" customWidth="1"/>
    <col min="6156" max="6156" width="7.28515625" style="31" customWidth="1"/>
    <col min="6157" max="6158" width="19.42578125" style="31" customWidth="1"/>
    <col min="6159" max="6160" width="22.42578125" style="31" customWidth="1"/>
    <col min="6161" max="6162" width="4.7109375" style="31" customWidth="1"/>
    <col min="6163" max="6163" width="4" style="31" customWidth="1"/>
    <col min="6164" max="6164" width="7.140625" style="31" customWidth="1"/>
    <col min="6165" max="6400" width="9.140625" style="31"/>
    <col min="6401" max="6401" width="5.28515625" style="31" customWidth="1"/>
    <col min="6402" max="6402" width="5" style="31" customWidth="1"/>
    <col min="6403" max="6403" width="5.42578125" style="31" customWidth="1"/>
    <col min="6404" max="6405" width="5.85546875" style="31" customWidth="1"/>
    <col min="6406" max="6406" width="7.42578125" style="31" customWidth="1"/>
    <col min="6407" max="6407" width="8" style="31" customWidth="1"/>
    <col min="6408" max="6408" width="8.140625" style="31" customWidth="1"/>
    <col min="6409" max="6410" width="7.85546875" style="31" customWidth="1"/>
    <col min="6411" max="6411" width="9.7109375" style="31" customWidth="1"/>
    <col min="6412" max="6412" width="7.28515625" style="31" customWidth="1"/>
    <col min="6413" max="6414" width="19.42578125" style="31" customWidth="1"/>
    <col min="6415" max="6416" width="22.42578125" style="31" customWidth="1"/>
    <col min="6417" max="6418" width="4.7109375" style="31" customWidth="1"/>
    <col min="6419" max="6419" width="4" style="31" customWidth="1"/>
    <col min="6420" max="6420" width="7.140625" style="31" customWidth="1"/>
    <col min="6421" max="6656" width="9.140625" style="31"/>
    <col min="6657" max="6657" width="5.28515625" style="31" customWidth="1"/>
    <col min="6658" max="6658" width="5" style="31" customWidth="1"/>
    <col min="6659" max="6659" width="5.42578125" style="31" customWidth="1"/>
    <col min="6660" max="6661" width="5.85546875" style="31" customWidth="1"/>
    <col min="6662" max="6662" width="7.42578125" style="31" customWidth="1"/>
    <col min="6663" max="6663" width="8" style="31" customWidth="1"/>
    <col min="6664" max="6664" width="8.140625" style="31" customWidth="1"/>
    <col min="6665" max="6666" width="7.85546875" style="31" customWidth="1"/>
    <col min="6667" max="6667" width="9.7109375" style="31" customWidth="1"/>
    <col min="6668" max="6668" width="7.28515625" style="31" customWidth="1"/>
    <col min="6669" max="6670" width="19.42578125" style="31" customWidth="1"/>
    <col min="6671" max="6672" width="22.42578125" style="31" customWidth="1"/>
    <col min="6673" max="6674" width="4.7109375" style="31" customWidth="1"/>
    <col min="6675" max="6675" width="4" style="31" customWidth="1"/>
    <col min="6676" max="6676" width="7.140625" style="31" customWidth="1"/>
    <col min="6677" max="6912" width="9.140625" style="31"/>
    <col min="6913" max="6913" width="5.28515625" style="31" customWidth="1"/>
    <col min="6914" max="6914" width="5" style="31" customWidth="1"/>
    <col min="6915" max="6915" width="5.42578125" style="31" customWidth="1"/>
    <col min="6916" max="6917" width="5.85546875" style="31" customWidth="1"/>
    <col min="6918" max="6918" width="7.42578125" style="31" customWidth="1"/>
    <col min="6919" max="6919" width="8" style="31" customWidth="1"/>
    <col min="6920" max="6920" width="8.140625" style="31" customWidth="1"/>
    <col min="6921" max="6922" width="7.85546875" style="31" customWidth="1"/>
    <col min="6923" max="6923" width="9.7109375" style="31" customWidth="1"/>
    <col min="6924" max="6924" width="7.28515625" style="31" customWidth="1"/>
    <col min="6925" max="6926" width="19.42578125" style="31" customWidth="1"/>
    <col min="6927" max="6928" width="22.42578125" style="31" customWidth="1"/>
    <col min="6929" max="6930" width="4.7109375" style="31" customWidth="1"/>
    <col min="6931" max="6931" width="4" style="31" customWidth="1"/>
    <col min="6932" max="6932" width="7.140625" style="31" customWidth="1"/>
    <col min="6933" max="7168" width="9.140625" style="31"/>
    <col min="7169" max="7169" width="5.28515625" style="31" customWidth="1"/>
    <col min="7170" max="7170" width="5" style="31" customWidth="1"/>
    <col min="7171" max="7171" width="5.42578125" style="31" customWidth="1"/>
    <col min="7172" max="7173" width="5.85546875" style="31" customWidth="1"/>
    <col min="7174" max="7174" width="7.42578125" style="31" customWidth="1"/>
    <col min="7175" max="7175" width="8" style="31" customWidth="1"/>
    <col min="7176" max="7176" width="8.140625" style="31" customWidth="1"/>
    <col min="7177" max="7178" width="7.85546875" style="31" customWidth="1"/>
    <col min="7179" max="7179" width="9.7109375" style="31" customWidth="1"/>
    <col min="7180" max="7180" width="7.28515625" style="31" customWidth="1"/>
    <col min="7181" max="7182" width="19.42578125" style="31" customWidth="1"/>
    <col min="7183" max="7184" width="22.42578125" style="31" customWidth="1"/>
    <col min="7185" max="7186" width="4.7109375" style="31" customWidth="1"/>
    <col min="7187" max="7187" width="4" style="31" customWidth="1"/>
    <col min="7188" max="7188" width="7.140625" style="31" customWidth="1"/>
    <col min="7189" max="7424" width="9.140625" style="31"/>
    <col min="7425" max="7425" width="5.28515625" style="31" customWidth="1"/>
    <col min="7426" max="7426" width="5" style="31" customWidth="1"/>
    <col min="7427" max="7427" width="5.42578125" style="31" customWidth="1"/>
    <col min="7428" max="7429" width="5.85546875" style="31" customWidth="1"/>
    <col min="7430" max="7430" width="7.42578125" style="31" customWidth="1"/>
    <col min="7431" max="7431" width="8" style="31" customWidth="1"/>
    <col min="7432" max="7432" width="8.140625" style="31" customWidth="1"/>
    <col min="7433" max="7434" width="7.85546875" style="31" customWidth="1"/>
    <col min="7435" max="7435" width="9.7109375" style="31" customWidth="1"/>
    <col min="7436" max="7436" width="7.28515625" style="31" customWidth="1"/>
    <col min="7437" max="7438" width="19.42578125" style="31" customWidth="1"/>
    <col min="7439" max="7440" width="22.42578125" style="31" customWidth="1"/>
    <col min="7441" max="7442" width="4.7109375" style="31" customWidth="1"/>
    <col min="7443" max="7443" width="4" style="31" customWidth="1"/>
    <col min="7444" max="7444" width="7.140625" style="31" customWidth="1"/>
    <col min="7445" max="7680" width="9.140625" style="31"/>
    <col min="7681" max="7681" width="5.28515625" style="31" customWidth="1"/>
    <col min="7682" max="7682" width="5" style="31" customWidth="1"/>
    <col min="7683" max="7683" width="5.42578125" style="31" customWidth="1"/>
    <col min="7684" max="7685" width="5.85546875" style="31" customWidth="1"/>
    <col min="7686" max="7686" width="7.42578125" style="31" customWidth="1"/>
    <col min="7687" max="7687" width="8" style="31" customWidth="1"/>
    <col min="7688" max="7688" width="8.140625" style="31" customWidth="1"/>
    <col min="7689" max="7690" width="7.85546875" style="31" customWidth="1"/>
    <col min="7691" max="7691" width="9.7109375" style="31" customWidth="1"/>
    <col min="7692" max="7692" width="7.28515625" style="31" customWidth="1"/>
    <col min="7693" max="7694" width="19.42578125" style="31" customWidth="1"/>
    <col min="7695" max="7696" width="22.42578125" style="31" customWidth="1"/>
    <col min="7697" max="7698" width="4.7109375" style="31" customWidth="1"/>
    <col min="7699" max="7699" width="4" style="31" customWidth="1"/>
    <col min="7700" max="7700" width="7.140625" style="31" customWidth="1"/>
    <col min="7701" max="7936" width="9.140625" style="31"/>
    <col min="7937" max="7937" width="5.28515625" style="31" customWidth="1"/>
    <col min="7938" max="7938" width="5" style="31" customWidth="1"/>
    <col min="7939" max="7939" width="5.42578125" style="31" customWidth="1"/>
    <col min="7940" max="7941" width="5.85546875" style="31" customWidth="1"/>
    <col min="7942" max="7942" width="7.42578125" style="31" customWidth="1"/>
    <col min="7943" max="7943" width="8" style="31" customWidth="1"/>
    <col min="7944" max="7944" width="8.140625" style="31" customWidth="1"/>
    <col min="7945" max="7946" width="7.85546875" style="31" customWidth="1"/>
    <col min="7947" max="7947" width="9.7109375" style="31" customWidth="1"/>
    <col min="7948" max="7948" width="7.28515625" style="31" customWidth="1"/>
    <col min="7949" max="7950" width="19.42578125" style="31" customWidth="1"/>
    <col min="7951" max="7952" width="22.42578125" style="31" customWidth="1"/>
    <col min="7953" max="7954" width="4.7109375" style="31" customWidth="1"/>
    <col min="7955" max="7955" width="4" style="31" customWidth="1"/>
    <col min="7956" max="7956" width="7.140625" style="31" customWidth="1"/>
    <col min="7957" max="8192" width="9.140625" style="31"/>
    <col min="8193" max="8193" width="5.28515625" style="31" customWidth="1"/>
    <col min="8194" max="8194" width="5" style="31" customWidth="1"/>
    <col min="8195" max="8195" width="5.42578125" style="31" customWidth="1"/>
    <col min="8196" max="8197" width="5.85546875" style="31" customWidth="1"/>
    <col min="8198" max="8198" width="7.42578125" style="31" customWidth="1"/>
    <col min="8199" max="8199" width="8" style="31" customWidth="1"/>
    <col min="8200" max="8200" width="8.140625" style="31" customWidth="1"/>
    <col min="8201" max="8202" width="7.85546875" style="31" customWidth="1"/>
    <col min="8203" max="8203" width="9.7109375" style="31" customWidth="1"/>
    <col min="8204" max="8204" width="7.28515625" style="31" customWidth="1"/>
    <col min="8205" max="8206" width="19.42578125" style="31" customWidth="1"/>
    <col min="8207" max="8208" width="22.42578125" style="31" customWidth="1"/>
    <col min="8209" max="8210" width="4.7109375" style="31" customWidth="1"/>
    <col min="8211" max="8211" width="4" style="31" customWidth="1"/>
    <col min="8212" max="8212" width="7.140625" style="31" customWidth="1"/>
    <col min="8213" max="8448" width="9.140625" style="31"/>
    <col min="8449" max="8449" width="5.28515625" style="31" customWidth="1"/>
    <col min="8450" max="8450" width="5" style="31" customWidth="1"/>
    <col min="8451" max="8451" width="5.42578125" style="31" customWidth="1"/>
    <col min="8452" max="8453" width="5.85546875" style="31" customWidth="1"/>
    <col min="8454" max="8454" width="7.42578125" style="31" customWidth="1"/>
    <col min="8455" max="8455" width="8" style="31" customWidth="1"/>
    <col min="8456" max="8456" width="8.140625" style="31" customWidth="1"/>
    <col min="8457" max="8458" width="7.85546875" style="31" customWidth="1"/>
    <col min="8459" max="8459" width="9.7109375" style="31" customWidth="1"/>
    <col min="8460" max="8460" width="7.28515625" style="31" customWidth="1"/>
    <col min="8461" max="8462" width="19.42578125" style="31" customWidth="1"/>
    <col min="8463" max="8464" width="22.42578125" style="31" customWidth="1"/>
    <col min="8465" max="8466" width="4.7109375" style="31" customWidth="1"/>
    <col min="8467" max="8467" width="4" style="31" customWidth="1"/>
    <col min="8468" max="8468" width="7.140625" style="31" customWidth="1"/>
    <col min="8469" max="8704" width="9.140625" style="31"/>
    <col min="8705" max="8705" width="5.28515625" style="31" customWidth="1"/>
    <col min="8706" max="8706" width="5" style="31" customWidth="1"/>
    <col min="8707" max="8707" width="5.42578125" style="31" customWidth="1"/>
    <col min="8708" max="8709" width="5.85546875" style="31" customWidth="1"/>
    <col min="8710" max="8710" width="7.42578125" style="31" customWidth="1"/>
    <col min="8711" max="8711" width="8" style="31" customWidth="1"/>
    <col min="8712" max="8712" width="8.140625" style="31" customWidth="1"/>
    <col min="8713" max="8714" width="7.85546875" style="31" customWidth="1"/>
    <col min="8715" max="8715" width="9.7109375" style="31" customWidth="1"/>
    <col min="8716" max="8716" width="7.28515625" style="31" customWidth="1"/>
    <col min="8717" max="8718" width="19.42578125" style="31" customWidth="1"/>
    <col min="8719" max="8720" width="22.42578125" style="31" customWidth="1"/>
    <col min="8721" max="8722" width="4.7109375" style="31" customWidth="1"/>
    <col min="8723" max="8723" width="4" style="31" customWidth="1"/>
    <col min="8724" max="8724" width="7.140625" style="31" customWidth="1"/>
    <col min="8725" max="8960" width="9.140625" style="31"/>
    <col min="8961" max="8961" width="5.28515625" style="31" customWidth="1"/>
    <col min="8962" max="8962" width="5" style="31" customWidth="1"/>
    <col min="8963" max="8963" width="5.42578125" style="31" customWidth="1"/>
    <col min="8964" max="8965" width="5.85546875" style="31" customWidth="1"/>
    <col min="8966" max="8966" width="7.42578125" style="31" customWidth="1"/>
    <col min="8967" max="8967" width="8" style="31" customWidth="1"/>
    <col min="8968" max="8968" width="8.140625" style="31" customWidth="1"/>
    <col min="8969" max="8970" width="7.85546875" style="31" customWidth="1"/>
    <col min="8971" max="8971" width="9.7109375" style="31" customWidth="1"/>
    <col min="8972" max="8972" width="7.28515625" style="31" customWidth="1"/>
    <col min="8973" max="8974" width="19.42578125" style="31" customWidth="1"/>
    <col min="8975" max="8976" width="22.42578125" style="31" customWidth="1"/>
    <col min="8977" max="8978" width="4.7109375" style="31" customWidth="1"/>
    <col min="8979" max="8979" width="4" style="31" customWidth="1"/>
    <col min="8980" max="8980" width="7.140625" style="31" customWidth="1"/>
    <col min="8981" max="9216" width="9.140625" style="31"/>
    <col min="9217" max="9217" width="5.28515625" style="31" customWidth="1"/>
    <col min="9218" max="9218" width="5" style="31" customWidth="1"/>
    <col min="9219" max="9219" width="5.42578125" style="31" customWidth="1"/>
    <col min="9220" max="9221" width="5.85546875" style="31" customWidth="1"/>
    <col min="9222" max="9222" width="7.42578125" style="31" customWidth="1"/>
    <col min="9223" max="9223" width="8" style="31" customWidth="1"/>
    <col min="9224" max="9224" width="8.140625" style="31" customWidth="1"/>
    <col min="9225" max="9226" width="7.85546875" style="31" customWidth="1"/>
    <col min="9227" max="9227" width="9.7109375" style="31" customWidth="1"/>
    <col min="9228" max="9228" width="7.28515625" style="31" customWidth="1"/>
    <col min="9229" max="9230" width="19.42578125" style="31" customWidth="1"/>
    <col min="9231" max="9232" width="22.42578125" style="31" customWidth="1"/>
    <col min="9233" max="9234" width="4.7109375" style="31" customWidth="1"/>
    <col min="9235" max="9235" width="4" style="31" customWidth="1"/>
    <col min="9236" max="9236" width="7.140625" style="31" customWidth="1"/>
    <col min="9237" max="9472" width="9.140625" style="31"/>
    <col min="9473" max="9473" width="5.28515625" style="31" customWidth="1"/>
    <col min="9474" max="9474" width="5" style="31" customWidth="1"/>
    <col min="9475" max="9475" width="5.42578125" style="31" customWidth="1"/>
    <col min="9476" max="9477" width="5.85546875" style="31" customWidth="1"/>
    <col min="9478" max="9478" width="7.42578125" style="31" customWidth="1"/>
    <col min="9479" max="9479" width="8" style="31" customWidth="1"/>
    <col min="9480" max="9480" width="8.140625" style="31" customWidth="1"/>
    <col min="9481" max="9482" width="7.85546875" style="31" customWidth="1"/>
    <col min="9483" max="9483" width="9.7109375" style="31" customWidth="1"/>
    <col min="9484" max="9484" width="7.28515625" style="31" customWidth="1"/>
    <col min="9485" max="9486" width="19.42578125" style="31" customWidth="1"/>
    <col min="9487" max="9488" width="22.42578125" style="31" customWidth="1"/>
    <col min="9489" max="9490" width="4.7109375" style="31" customWidth="1"/>
    <col min="9491" max="9491" width="4" style="31" customWidth="1"/>
    <col min="9492" max="9492" width="7.140625" style="31" customWidth="1"/>
    <col min="9493" max="9728" width="9.140625" style="31"/>
    <col min="9729" max="9729" width="5.28515625" style="31" customWidth="1"/>
    <col min="9730" max="9730" width="5" style="31" customWidth="1"/>
    <col min="9731" max="9731" width="5.42578125" style="31" customWidth="1"/>
    <col min="9732" max="9733" width="5.85546875" style="31" customWidth="1"/>
    <col min="9734" max="9734" width="7.42578125" style="31" customWidth="1"/>
    <col min="9735" max="9735" width="8" style="31" customWidth="1"/>
    <col min="9736" max="9736" width="8.140625" style="31" customWidth="1"/>
    <col min="9737" max="9738" width="7.85546875" style="31" customWidth="1"/>
    <col min="9739" max="9739" width="9.7109375" style="31" customWidth="1"/>
    <col min="9740" max="9740" width="7.28515625" style="31" customWidth="1"/>
    <col min="9741" max="9742" width="19.42578125" style="31" customWidth="1"/>
    <col min="9743" max="9744" width="22.42578125" style="31" customWidth="1"/>
    <col min="9745" max="9746" width="4.7109375" style="31" customWidth="1"/>
    <col min="9747" max="9747" width="4" style="31" customWidth="1"/>
    <col min="9748" max="9748" width="7.140625" style="31" customWidth="1"/>
    <col min="9749" max="9984" width="9.140625" style="31"/>
    <col min="9985" max="9985" width="5.28515625" style="31" customWidth="1"/>
    <col min="9986" max="9986" width="5" style="31" customWidth="1"/>
    <col min="9987" max="9987" width="5.42578125" style="31" customWidth="1"/>
    <col min="9988" max="9989" width="5.85546875" style="31" customWidth="1"/>
    <col min="9990" max="9990" width="7.42578125" style="31" customWidth="1"/>
    <col min="9991" max="9991" width="8" style="31" customWidth="1"/>
    <col min="9992" max="9992" width="8.140625" style="31" customWidth="1"/>
    <col min="9993" max="9994" width="7.85546875" style="31" customWidth="1"/>
    <col min="9995" max="9995" width="9.7109375" style="31" customWidth="1"/>
    <col min="9996" max="9996" width="7.28515625" style="31" customWidth="1"/>
    <col min="9997" max="9998" width="19.42578125" style="31" customWidth="1"/>
    <col min="9999" max="10000" width="22.42578125" style="31" customWidth="1"/>
    <col min="10001" max="10002" width="4.7109375" style="31" customWidth="1"/>
    <col min="10003" max="10003" width="4" style="31" customWidth="1"/>
    <col min="10004" max="10004" width="7.140625" style="31" customWidth="1"/>
    <col min="10005" max="10240" width="9.140625" style="31"/>
    <col min="10241" max="10241" width="5.28515625" style="31" customWidth="1"/>
    <col min="10242" max="10242" width="5" style="31" customWidth="1"/>
    <col min="10243" max="10243" width="5.42578125" style="31" customWidth="1"/>
    <col min="10244" max="10245" width="5.85546875" style="31" customWidth="1"/>
    <col min="10246" max="10246" width="7.42578125" style="31" customWidth="1"/>
    <col min="10247" max="10247" width="8" style="31" customWidth="1"/>
    <col min="10248" max="10248" width="8.140625" style="31" customWidth="1"/>
    <col min="10249" max="10250" width="7.85546875" style="31" customWidth="1"/>
    <col min="10251" max="10251" width="9.7109375" style="31" customWidth="1"/>
    <col min="10252" max="10252" width="7.28515625" style="31" customWidth="1"/>
    <col min="10253" max="10254" width="19.42578125" style="31" customWidth="1"/>
    <col min="10255" max="10256" width="22.42578125" style="31" customWidth="1"/>
    <col min="10257" max="10258" width="4.7109375" style="31" customWidth="1"/>
    <col min="10259" max="10259" width="4" style="31" customWidth="1"/>
    <col min="10260" max="10260" width="7.140625" style="31" customWidth="1"/>
    <col min="10261" max="10496" width="9.140625" style="31"/>
    <col min="10497" max="10497" width="5.28515625" style="31" customWidth="1"/>
    <col min="10498" max="10498" width="5" style="31" customWidth="1"/>
    <col min="10499" max="10499" width="5.42578125" style="31" customWidth="1"/>
    <col min="10500" max="10501" width="5.85546875" style="31" customWidth="1"/>
    <col min="10502" max="10502" width="7.42578125" style="31" customWidth="1"/>
    <col min="10503" max="10503" width="8" style="31" customWidth="1"/>
    <col min="10504" max="10504" width="8.140625" style="31" customWidth="1"/>
    <col min="10505" max="10506" width="7.85546875" style="31" customWidth="1"/>
    <col min="10507" max="10507" width="9.7109375" style="31" customWidth="1"/>
    <col min="10508" max="10508" width="7.28515625" style="31" customWidth="1"/>
    <col min="10509" max="10510" width="19.42578125" style="31" customWidth="1"/>
    <col min="10511" max="10512" width="22.42578125" style="31" customWidth="1"/>
    <col min="10513" max="10514" width="4.7109375" style="31" customWidth="1"/>
    <col min="10515" max="10515" width="4" style="31" customWidth="1"/>
    <col min="10516" max="10516" width="7.140625" style="31" customWidth="1"/>
    <col min="10517" max="10752" width="9.140625" style="31"/>
    <col min="10753" max="10753" width="5.28515625" style="31" customWidth="1"/>
    <col min="10754" max="10754" width="5" style="31" customWidth="1"/>
    <col min="10755" max="10755" width="5.42578125" style="31" customWidth="1"/>
    <col min="10756" max="10757" width="5.85546875" style="31" customWidth="1"/>
    <col min="10758" max="10758" width="7.42578125" style="31" customWidth="1"/>
    <col min="10759" max="10759" width="8" style="31" customWidth="1"/>
    <col min="10760" max="10760" width="8.140625" style="31" customWidth="1"/>
    <col min="10761" max="10762" width="7.85546875" style="31" customWidth="1"/>
    <col min="10763" max="10763" width="9.7109375" style="31" customWidth="1"/>
    <col min="10764" max="10764" width="7.28515625" style="31" customWidth="1"/>
    <col min="10765" max="10766" width="19.42578125" style="31" customWidth="1"/>
    <col min="10767" max="10768" width="22.42578125" style="31" customWidth="1"/>
    <col min="10769" max="10770" width="4.7109375" style="31" customWidth="1"/>
    <col min="10771" max="10771" width="4" style="31" customWidth="1"/>
    <col min="10772" max="10772" width="7.140625" style="31" customWidth="1"/>
    <col min="10773" max="11008" width="9.140625" style="31"/>
    <col min="11009" max="11009" width="5.28515625" style="31" customWidth="1"/>
    <col min="11010" max="11010" width="5" style="31" customWidth="1"/>
    <col min="11011" max="11011" width="5.42578125" style="31" customWidth="1"/>
    <col min="11012" max="11013" width="5.85546875" style="31" customWidth="1"/>
    <col min="11014" max="11014" width="7.42578125" style="31" customWidth="1"/>
    <col min="11015" max="11015" width="8" style="31" customWidth="1"/>
    <col min="11016" max="11016" width="8.140625" style="31" customWidth="1"/>
    <col min="11017" max="11018" width="7.85546875" style="31" customWidth="1"/>
    <col min="11019" max="11019" width="9.7109375" style="31" customWidth="1"/>
    <col min="11020" max="11020" width="7.28515625" style="31" customWidth="1"/>
    <col min="11021" max="11022" width="19.42578125" style="31" customWidth="1"/>
    <col min="11023" max="11024" width="22.42578125" style="31" customWidth="1"/>
    <col min="11025" max="11026" width="4.7109375" style="31" customWidth="1"/>
    <col min="11027" max="11027" width="4" style="31" customWidth="1"/>
    <col min="11028" max="11028" width="7.140625" style="31" customWidth="1"/>
    <col min="11029" max="11264" width="9.140625" style="31"/>
    <col min="11265" max="11265" width="5.28515625" style="31" customWidth="1"/>
    <col min="11266" max="11266" width="5" style="31" customWidth="1"/>
    <col min="11267" max="11267" width="5.42578125" style="31" customWidth="1"/>
    <col min="11268" max="11269" width="5.85546875" style="31" customWidth="1"/>
    <col min="11270" max="11270" width="7.42578125" style="31" customWidth="1"/>
    <col min="11271" max="11271" width="8" style="31" customWidth="1"/>
    <col min="11272" max="11272" width="8.140625" style="31" customWidth="1"/>
    <col min="11273" max="11274" width="7.85546875" style="31" customWidth="1"/>
    <col min="11275" max="11275" width="9.7109375" style="31" customWidth="1"/>
    <col min="11276" max="11276" width="7.28515625" style="31" customWidth="1"/>
    <col min="11277" max="11278" width="19.42578125" style="31" customWidth="1"/>
    <col min="11279" max="11280" width="22.42578125" style="31" customWidth="1"/>
    <col min="11281" max="11282" width="4.7109375" style="31" customWidth="1"/>
    <col min="11283" max="11283" width="4" style="31" customWidth="1"/>
    <col min="11284" max="11284" width="7.140625" style="31" customWidth="1"/>
    <col min="11285" max="11520" width="9.140625" style="31"/>
    <col min="11521" max="11521" width="5.28515625" style="31" customWidth="1"/>
    <col min="11522" max="11522" width="5" style="31" customWidth="1"/>
    <col min="11523" max="11523" width="5.42578125" style="31" customWidth="1"/>
    <col min="11524" max="11525" width="5.85546875" style="31" customWidth="1"/>
    <col min="11526" max="11526" width="7.42578125" style="31" customWidth="1"/>
    <col min="11527" max="11527" width="8" style="31" customWidth="1"/>
    <col min="11528" max="11528" width="8.140625" style="31" customWidth="1"/>
    <col min="11529" max="11530" width="7.85546875" style="31" customWidth="1"/>
    <col min="11531" max="11531" width="9.7109375" style="31" customWidth="1"/>
    <col min="11532" max="11532" width="7.28515625" style="31" customWidth="1"/>
    <col min="11533" max="11534" width="19.42578125" style="31" customWidth="1"/>
    <col min="11535" max="11536" width="22.42578125" style="31" customWidth="1"/>
    <col min="11537" max="11538" width="4.7109375" style="31" customWidth="1"/>
    <col min="11539" max="11539" width="4" style="31" customWidth="1"/>
    <col min="11540" max="11540" width="7.140625" style="31" customWidth="1"/>
    <col min="11541" max="11776" width="9.140625" style="31"/>
    <col min="11777" max="11777" width="5.28515625" style="31" customWidth="1"/>
    <col min="11778" max="11778" width="5" style="31" customWidth="1"/>
    <col min="11779" max="11779" width="5.42578125" style="31" customWidth="1"/>
    <col min="11780" max="11781" width="5.85546875" style="31" customWidth="1"/>
    <col min="11782" max="11782" width="7.42578125" style="31" customWidth="1"/>
    <col min="11783" max="11783" width="8" style="31" customWidth="1"/>
    <col min="11784" max="11784" width="8.140625" style="31" customWidth="1"/>
    <col min="11785" max="11786" width="7.85546875" style="31" customWidth="1"/>
    <col min="11787" max="11787" width="9.7109375" style="31" customWidth="1"/>
    <col min="11788" max="11788" width="7.28515625" style="31" customWidth="1"/>
    <col min="11789" max="11790" width="19.42578125" style="31" customWidth="1"/>
    <col min="11791" max="11792" width="22.42578125" style="31" customWidth="1"/>
    <col min="11793" max="11794" width="4.7109375" style="31" customWidth="1"/>
    <col min="11795" max="11795" width="4" style="31" customWidth="1"/>
    <col min="11796" max="11796" width="7.140625" style="31" customWidth="1"/>
    <col min="11797" max="12032" width="9.140625" style="31"/>
    <col min="12033" max="12033" width="5.28515625" style="31" customWidth="1"/>
    <col min="12034" max="12034" width="5" style="31" customWidth="1"/>
    <col min="12035" max="12035" width="5.42578125" style="31" customWidth="1"/>
    <col min="12036" max="12037" width="5.85546875" style="31" customWidth="1"/>
    <col min="12038" max="12038" width="7.42578125" style="31" customWidth="1"/>
    <col min="12039" max="12039" width="8" style="31" customWidth="1"/>
    <col min="12040" max="12040" width="8.140625" style="31" customWidth="1"/>
    <col min="12041" max="12042" width="7.85546875" style="31" customWidth="1"/>
    <col min="12043" max="12043" width="9.7109375" style="31" customWidth="1"/>
    <col min="12044" max="12044" width="7.28515625" style="31" customWidth="1"/>
    <col min="12045" max="12046" width="19.42578125" style="31" customWidth="1"/>
    <col min="12047" max="12048" width="22.42578125" style="31" customWidth="1"/>
    <col min="12049" max="12050" width="4.7109375" style="31" customWidth="1"/>
    <col min="12051" max="12051" width="4" style="31" customWidth="1"/>
    <col min="12052" max="12052" width="7.140625" style="31" customWidth="1"/>
    <col min="12053" max="12288" width="9.140625" style="31"/>
    <col min="12289" max="12289" width="5.28515625" style="31" customWidth="1"/>
    <col min="12290" max="12290" width="5" style="31" customWidth="1"/>
    <col min="12291" max="12291" width="5.42578125" style="31" customWidth="1"/>
    <col min="12292" max="12293" width="5.85546875" style="31" customWidth="1"/>
    <col min="12294" max="12294" width="7.42578125" style="31" customWidth="1"/>
    <col min="12295" max="12295" width="8" style="31" customWidth="1"/>
    <col min="12296" max="12296" width="8.140625" style="31" customWidth="1"/>
    <col min="12297" max="12298" width="7.85546875" style="31" customWidth="1"/>
    <col min="12299" max="12299" width="9.7109375" style="31" customWidth="1"/>
    <col min="12300" max="12300" width="7.28515625" style="31" customWidth="1"/>
    <col min="12301" max="12302" width="19.42578125" style="31" customWidth="1"/>
    <col min="12303" max="12304" width="22.42578125" style="31" customWidth="1"/>
    <col min="12305" max="12306" width="4.7109375" style="31" customWidth="1"/>
    <col min="12307" max="12307" width="4" style="31" customWidth="1"/>
    <col min="12308" max="12308" width="7.140625" style="31" customWidth="1"/>
    <col min="12309" max="12544" width="9.140625" style="31"/>
    <col min="12545" max="12545" width="5.28515625" style="31" customWidth="1"/>
    <col min="12546" max="12546" width="5" style="31" customWidth="1"/>
    <col min="12547" max="12547" width="5.42578125" style="31" customWidth="1"/>
    <col min="12548" max="12549" width="5.85546875" style="31" customWidth="1"/>
    <col min="12550" max="12550" width="7.42578125" style="31" customWidth="1"/>
    <col min="12551" max="12551" width="8" style="31" customWidth="1"/>
    <col min="12552" max="12552" width="8.140625" style="31" customWidth="1"/>
    <col min="12553" max="12554" width="7.85546875" style="31" customWidth="1"/>
    <col min="12555" max="12555" width="9.7109375" style="31" customWidth="1"/>
    <col min="12556" max="12556" width="7.28515625" style="31" customWidth="1"/>
    <col min="12557" max="12558" width="19.42578125" style="31" customWidth="1"/>
    <col min="12559" max="12560" width="22.42578125" style="31" customWidth="1"/>
    <col min="12561" max="12562" width="4.7109375" style="31" customWidth="1"/>
    <col min="12563" max="12563" width="4" style="31" customWidth="1"/>
    <col min="12564" max="12564" width="7.140625" style="31" customWidth="1"/>
    <col min="12565" max="12800" width="9.140625" style="31"/>
    <col min="12801" max="12801" width="5.28515625" style="31" customWidth="1"/>
    <col min="12802" max="12802" width="5" style="31" customWidth="1"/>
    <col min="12803" max="12803" width="5.42578125" style="31" customWidth="1"/>
    <col min="12804" max="12805" width="5.85546875" style="31" customWidth="1"/>
    <col min="12806" max="12806" width="7.42578125" style="31" customWidth="1"/>
    <col min="12807" max="12807" width="8" style="31" customWidth="1"/>
    <col min="12808" max="12808" width="8.140625" style="31" customWidth="1"/>
    <col min="12809" max="12810" width="7.85546875" style="31" customWidth="1"/>
    <col min="12811" max="12811" width="9.7109375" style="31" customWidth="1"/>
    <col min="12812" max="12812" width="7.28515625" style="31" customWidth="1"/>
    <col min="12813" max="12814" width="19.42578125" style="31" customWidth="1"/>
    <col min="12815" max="12816" width="22.42578125" style="31" customWidth="1"/>
    <col min="12817" max="12818" width="4.7109375" style="31" customWidth="1"/>
    <col min="12819" max="12819" width="4" style="31" customWidth="1"/>
    <col min="12820" max="12820" width="7.140625" style="31" customWidth="1"/>
    <col min="12821" max="13056" width="9.140625" style="31"/>
    <col min="13057" max="13057" width="5.28515625" style="31" customWidth="1"/>
    <col min="13058" max="13058" width="5" style="31" customWidth="1"/>
    <col min="13059" max="13059" width="5.42578125" style="31" customWidth="1"/>
    <col min="13060" max="13061" width="5.85546875" style="31" customWidth="1"/>
    <col min="13062" max="13062" width="7.42578125" style="31" customWidth="1"/>
    <col min="13063" max="13063" width="8" style="31" customWidth="1"/>
    <col min="13064" max="13064" width="8.140625" style="31" customWidth="1"/>
    <col min="13065" max="13066" width="7.85546875" style="31" customWidth="1"/>
    <col min="13067" max="13067" width="9.7109375" style="31" customWidth="1"/>
    <col min="13068" max="13068" width="7.28515625" style="31" customWidth="1"/>
    <col min="13069" max="13070" width="19.42578125" style="31" customWidth="1"/>
    <col min="13071" max="13072" width="22.42578125" style="31" customWidth="1"/>
    <col min="13073" max="13074" width="4.7109375" style="31" customWidth="1"/>
    <col min="13075" max="13075" width="4" style="31" customWidth="1"/>
    <col min="13076" max="13076" width="7.140625" style="31" customWidth="1"/>
    <col min="13077" max="13312" width="9.140625" style="31"/>
    <col min="13313" max="13313" width="5.28515625" style="31" customWidth="1"/>
    <col min="13314" max="13314" width="5" style="31" customWidth="1"/>
    <col min="13315" max="13315" width="5.42578125" style="31" customWidth="1"/>
    <col min="13316" max="13317" width="5.85546875" style="31" customWidth="1"/>
    <col min="13318" max="13318" width="7.42578125" style="31" customWidth="1"/>
    <col min="13319" max="13319" width="8" style="31" customWidth="1"/>
    <col min="13320" max="13320" width="8.140625" style="31" customWidth="1"/>
    <col min="13321" max="13322" width="7.85546875" style="31" customWidth="1"/>
    <col min="13323" max="13323" width="9.7109375" style="31" customWidth="1"/>
    <col min="13324" max="13324" width="7.28515625" style="31" customWidth="1"/>
    <col min="13325" max="13326" width="19.42578125" style="31" customWidth="1"/>
    <col min="13327" max="13328" width="22.42578125" style="31" customWidth="1"/>
    <col min="13329" max="13330" width="4.7109375" style="31" customWidth="1"/>
    <col min="13331" max="13331" width="4" style="31" customWidth="1"/>
    <col min="13332" max="13332" width="7.140625" style="31" customWidth="1"/>
    <col min="13333" max="13568" width="9.140625" style="31"/>
    <col min="13569" max="13569" width="5.28515625" style="31" customWidth="1"/>
    <col min="13570" max="13570" width="5" style="31" customWidth="1"/>
    <col min="13571" max="13571" width="5.42578125" style="31" customWidth="1"/>
    <col min="13572" max="13573" width="5.85546875" style="31" customWidth="1"/>
    <col min="13574" max="13574" width="7.42578125" style="31" customWidth="1"/>
    <col min="13575" max="13575" width="8" style="31" customWidth="1"/>
    <col min="13576" max="13576" width="8.140625" style="31" customWidth="1"/>
    <col min="13577" max="13578" width="7.85546875" style="31" customWidth="1"/>
    <col min="13579" max="13579" width="9.7109375" style="31" customWidth="1"/>
    <col min="13580" max="13580" width="7.28515625" style="31" customWidth="1"/>
    <col min="13581" max="13582" width="19.42578125" style="31" customWidth="1"/>
    <col min="13583" max="13584" width="22.42578125" style="31" customWidth="1"/>
    <col min="13585" max="13586" width="4.7109375" style="31" customWidth="1"/>
    <col min="13587" max="13587" width="4" style="31" customWidth="1"/>
    <col min="13588" max="13588" width="7.140625" style="31" customWidth="1"/>
    <col min="13589" max="13824" width="9.140625" style="31"/>
    <col min="13825" max="13825" width="5.28515625" style="31" customWidth="1"/>
    <col min="13826" max="13826" width="5" style="31" customWidth="1"/>
    <col min="13827" max="13827" width="5.42578125" style="31" customWidth="1"/>
    <col min="13828" max="13829" width="5.85546875" style="31" customWidth="1"/>
    <col min="13830" max="13830" width="7.42578125" style="31" customWidth="1"/>
    <col min="13831" max="13831" width="8" style="31" customWidth="1"/>
    <col min="13832" max="13832" width="8.140625" style="31" customWidth="1"/>
    <col min="13833" max="13834" width="7.85546875" style="31" customWidth="1"/>
    <col min="13835" max="13835" width="9.7109375" style="31" customWidth="1"/>
    <col min="13836" max="13836" width="7.28515625" style="31" customWidth="1"/>
    <col min="13837" max="13838" width="19.42578125" style="31" customWidth="1"/>
    <col min="13839" max="13840" width="22.42578125" style="31" customWidth="1"/>
    <col min="13841" max="13842" width="4.7109375" style="31" customWidth="1"/>
    <col min="13843" max="13843" width="4" style="31" customWidth="1"/>
    <col min="13844" max="13844" width="7.140625" style="31" customWidth="1"/>
    <col min="13845" max="14080" width="9.140625" style="31"/>
    <col min="14081" max="14081" width="5.28515625" style="31" customWidth="1"/>
    <col min="14082" max="14082" width="5" style="31" customWidth="1"/>
    <col min="14083" max="14083" width="5.42578125" style="31" customWidth="1"/>
    <col min="14084" max="14085" width="5.85546875" style="31" customWidth="1"/>
    <col min="14086" max="14086" width="7.42578125" style="31" customWidth="1"/>
    <col min="14087" max="14087" width="8" style="31" customWidth="1"/>
    <col min="14088" max="14088" width="8.140625" style="31" customWidth="1"/>
    <col min="14089" max="14090" width="7.85546875" style="31" customWidth="1"/>
    <col min="14091" max="14091" width="9.7109375" style="31" customWidth="1"/>
    <col min="14092" max="14092" width="7.28515625" style="31" customWidth="1"/>
    <col min="14093" max="14094" width="19.42578125" style="31" customWidth="1"/>
    <col min="14095" max="14096" width="22.42578125" style="31" customWidth="1"/>
    <col min="14097" max="14098" width="4.7109375" style="31" customWidth="1"/>
    <col min="14099" max="14099" width="4" style="31" customWidth="1"/>
    <col min="14100" max="14100" width="7.140625" style="31" customWidth="1"/>
    <col min="14101" max="14336" width="9.140625" style="31"/>
    <col min="14337" max="14337" width="5.28515625" style="31" customWidth="1"/>
    <col min="14338" max="14338" width="5" style="31" customWidth="1"/>
    <col min="14339" max="14339" width="5.42578125" style="31" customWidth="1"/>
    <col min="14340" max="14341" width="5.85546875" style="31" customWidth="1"/>
    <col min="14342" max="14342" width="7.42578125" style="31" customWidth="1"/>
    <col min="14343" max="14343" width="8" style="31" customWidth="1"/>
    <col min="14344" max="14344" width="8.140625" style="31" customWidth="1"/>
    <col min="14345" max="14346" width="7.85546875" style="31" customWidth="1"/>
    <col min="14347" max="14347" width="9.7109375" style="31" customWidth="1"/>
    <col min="14348" max="14348" width="7.28515625" style="31" customWidth="1"/>
    <col min="14349" max="14350" width="19.42578125" style="31" customWidth="1"/>
    <col min="14351" max="14352" width="22.42578125" style="31" customWidth="1"/>
    <col min="14353" max="14354" width="4.7109375" style="31" customWidth="1"/>
    <col min="14355" max="14355" width="4" style="31" customWidth="1"/>
    <col min="14356" max="14356" width="7.140625" style="31" customWidth="1"/>
    <col min="14357" max="14592" width="9.140625" style="31"/>
    <col min="14593" max="14593" width="5.28515625" style="31" customWidth="1"/>
    <col min="14594" max="14594" width="5" style="31" customWidth="1"/>
    <col min="14595" max="14595" width="5.42578125" style="31" customWidth="1"/>
    <col min="14596" max="14597" width="5.85546875" style="31" customWidth="1"/>
    <col min="14598" max="14598" width="7.42578125" style="31" customWidth="1"/>
    <col min="14599" max="14599" width="8" style="31" customWidth="1"/>
    <col min="14600" max="14600" width="8.140625" style="31" customWidth="1"/>
    <col min="14601" max="14602" width="7.85546875" style="31" customWidth="1"/>
    <col min="14603" max="14603" width="9.7109375" style="31" customWidth="1"/>
    <col min="14604" max="14604" width="7.28515625" style="31" customWidth="1"/>
    <col min="14605" max="14606" width="19.42578125" style="31" customWidth="1"/>
    <col min="14607" max="14608" width="22.42578125" style="31" customWidth="1"/>
    <col min="14609" max="14610" width="4.7109375" style="31" customWidth="1"/>
    <col min="14611" max="14611" width="4" style="31" customWidth="1"/>
    <col min="14612" max="14612" width="7.140625" style="31" customWidth="1"/>
    <col min="14613" max="14848" width="9.140625" style="31"/>
    <col min="14849" max="14849" width="5.28515625" style="31" customWidth="1"/>
    <col min="14850" max="14850" width="5" style="31" customWidth="1"/>
    <col min="14851" max="14851" width="5.42578125" style="31" customWidth="1"/>
    <col min="14852" max="14853" width="5.85546875" style="31" customWidth="1"/>
    <col min="14854" max="14854" width="7.42578125" style="31" customWidth="1"/>
    <col min="14855" max="14855" width="8" style="31" customWidth="1"/>
    <col min="14856" max="14856" width="8.140625" style="31" customWidth="1"/>
    <col min="14857" max="14858" width="7.85546875" style="31" customWidth="1"/>
    <col min="14859" max="14859" width="9.7109375" style="31" customWidth="1"/>
    <col min="14860" max="14860" width="7.28515625" style="31" customWidth="1"/>
    <col min="14861" max="14862" width="19.42578125" style="31" customWidth="1"/>
    <col min="14863" max="14864" width="22.42578125" style="31" customWidth="1"/>
    <col min="14865" max="14866" width="4.7109375" style="31" customWidth="1"/>
    <col min="14867" max="14867" width="4" style="31" customWidth="1"/>
    <col min="14868" max="14868" width="7.140625" style="31" customWidth="1"/>
    <col min="14869" max="15104" width="9.140625" style="31"/>
    <col min="15105" max="15105" width="5.28515625" style="31" customWidth="1"/>
    <col min="15106" max="15106" width="5" style="31" customWidth="1"/>
    <col min="15107" max="15107" width="5.42578125" style="31" customWidth="1"/>
    <col min="15108" max="15109" width="5.85546875" style="31" customWidth="1"/>
    <col min="15110" max="15110" width="7.42578125" style="31" customWidth="1"/>
    <col min="15111" max="15111" width="8" style="31" customWidth="1"/>
    <col min="15112" max="15112" width="8.140625" style="31" customWidth="1"/>
    <col min="15113" max="15114" width="7.85546875" style="31" customWidth="1"/>
    <col min="15115" max="15115" width="9.7109375" style="31" customWidth="1"/>
    <col min="15116" max="15116" width="7.28515625" style="31" customWidth="1"/>
    <col min="15117" max="15118" width="19.42578125" style="31" customWidth="1"/>
    <col min="15119" max="15120" width="22.42578125" style="31" customWidth="1"/>
    <col min="15121" max="15122" width="4.7109375" style="31" customWidth="1"/>
    <col min="15123" max="15123" width="4" style="31" customWidth="1"/>
    <col min="15124" max="15124" width="7.140625" style="31" customWidth="1"/>
    <col min="15125" max="15360" width="9.140625" style="31"/>
    <col min="15361" max="15361" width="5.28515625" style="31" customWidth="1"/>
    <col min="15362" max="15362" width="5" style="31" customWidth="1"/>
    <col min="15363" max="15363" width="5.42578125" style="31" customWidth="1"/>
    <col min="15364" max="15365" width="5.85546875" style="31" customWidth="1"/>
    <col min="15366" max="15366" width="7.42578125" style="31" customWidth="1"/>
    <col min="15367" max="15367" width="8" style="31" customWidth="1"/>
    <col min="15368" max="15368" width="8.140625" style="31" customWidth="1"/>
    <col min="15369" max="15370" width="7.85546875" style="31" customWidth="1"/>
    <col min="15371" max="15371" width="9.7109375" style="31" customWidth="1"/>
    <col min="15372" max="15372" width="7.28515625" style="31" customWidth="1"/>
    <col min="15373" max="15374" width="19.42578125" style="31" customWidth="1"/>
    <col min="15375" max="15376" width="22.42578125" style="31" customWidth="1"/>
    <col min="15377" max="15378" width="4.7109375" style="31" customWidth="1"/>
    <col min="15379" max="15379" width="4" style="31" customWidth="1"/>
    <col min="15380" max="15380" width="7.140625" style="31" customWidth="1"/>
    <col min="15381" max="15616" width="9.140625" style="31"/>
    <col min="15617" max="15617" width="5.28515625" style="31" customWidth="1"/>
    <col min="15618" max="15618" width="5" style="31" customWidth="1"/>
    <col min="15619" max="15619" width="5.42578125" style="31" customWidth="1"/>
    <col min="15620" max="15621" width="5.85546875" style="31" customWidth="1"/>
    <col min="15622" max="15622" width="7.42578125" style="31" customWidth="1"/>
    <col min="15623" max="15623" width="8" style="31" customWidth="1"/>
    <col min="15624" max="15624" width="8.140625" style="31" customWidth="1"/>
    <col min="15625" max="15626" width="7.85546875" style="31" customWidth="1"/>
    <col min="15627" max="15627" width="9.7109375" style="31" customWidth="1"/>
    <col min="15628" max="15628" width="7.28515625" style="31" customWidth="1"/>
    <col min="15629" max="15630" width="19.42578125" style="31" customWidth="1"/>
    <col min="15631" max="15632" width="22.42578125" style="31" customWidth="1"/>
    <col min="15633" max="15634" width="4.7109375" style="31" customWidth="1"/>
    <col min="15635" max="15635" width="4" style="31" customWidth="1"/>
    <col min="15636" max="15636" width="7.140625" style="31" customWidth="1"/>
    <col min="15637" max="15872" width="9.140625" style="31"/>
    <col min="15873" max="15873" width="5.28515625" style="31" customWidth="1"/>
    <col min="15874" max="15874" width="5" style="31" customWidth="1"/>
    <col min="15875" max="15875" width="5.42578125" style="31" customWidth="1"/>
    <col min="15876" max="15877" width="5.85546875" style="31" customWidth="1"/>
    <col min="15878" max="15878" width="7.42578125" style="31" customWidth="1"/>
    <col min="15879" max="15879" width="8" style="31" customWidth="1"/>
    <col min="15880" max="15880" width="8.140625" style="31" customWidth="1"/>
    <col min="15881" max="15882" width="7.85546875" style="31" customWidth="1"/>
    <col min="15883" max="15883" width="9.7109375" style="31" customWidth="1"/>
    <col min="15884" max="15884" width="7.28515625" style="31" customWidth="1"/>
    <col min="15885" max="15886" width="19.42578125" style="31" customWidth="1"/>
    <col min="15887" max="15888" width="22.42578125" style="31" customWidth="1"/>
    <col min="15889" max="15890" width="4.7109375" style="31" customWidth="1"/>
    <col min="15891" max="15891" width="4" style="31" customWidth="1"/>
    <col min="15892" max="15892" width="7.140625" style="31" customWidth="1"/>
    <col min="15893" max="16128" width="9.140625" style="31"/>
    <col min="16129" max="16129" width="5.28515625" style="31" customWidth="1"/>
    <col min="16130" max="16130" width="5" style="31" customWidth="1"/>
    <col min="16131" max="16131" width="5.42578125" style="31" customWidth="1"/>
    <col min="16132" max="16133" width="5.85546875" style="31" customWidth="1"/>
    <col min="16134" max="16134" width="7.42578125" style="31" customWidth="1"/>
    <col min="16135" max="16135" width="8" style="31" customWidth="1"/>
    <col min="16136" max="16136" width="8.140625" style="31" customWidth="1"/>
    <col min="16137" max="16138" width="7.85546875" style="31" customWidth="1"/>
    <col min="16139" max="16139" width="9.7109375" style="31" customWidth="1"/>
    <col min="16140" max="16140" width="7.28515625" style="31" customWidth="1"/>
    <col min="16141" max="16142" width="19.42578125" style="31" customWidth="1"/>
    <col min="16143" max="16144" width="22.42578125" style="31" customWidth="1"/>
    <col min="16145" max="16146" width="4.7109375" style="31" customWidth="1"/>
    <col min="16147" max="16147" width="4" style="31" customWidth="1"/>
    <col min="16148" max="16148" width="7.140625" style="31" customWidth="1"/>
    <col min="16149" max="16384" width="9.140625" style="31"/>
  </cols>
  <sheetData>
    <row r="1" spans="1:24" s="22" customFormat="1" ht="14.25" customHeight="1" x14ac:dyDescent="0.2">
      <c r="A1" s="18" t="s">
        <v>0</v>
      </c>
      <c r="B1" s="18" t="s">
        <v>27</v>
      </c>
      <c r="C1" s="18" t="s">
        <v>6</v>
      </c>
      <c r="D1" s="18" t="s">
        <v>7</v>
      </c>
      <c r="E1" s="18" t="s">
        <v>8</v>
      </c>
      <c r="F1" s="18" t="s">
        <v>28</v>
      </c>
      <c r="G1" s="19" t="s">
        <v>29</v>
      </c>
      <c r="H1" s="19" t="s">
        <v>30</v>
      </c>
      <c r="I1" s="20" t="s">
        <v>31</v>
      </c>
      <c r="J1" s="20" t="s">
        <v>31</v>
      </c>
      <c r="K1" s="21" t="s">
        <v>32</v>
      </c>
      <c r="L1" s="21" t="s">
        <v>33</v>
      </c>
      <c r="M1" s="18" t="s">
        <v>13</v>
      </c>
      <c r="N1" s="18" t="s">
        <v>13</v>
      </c>
      <c r="Q1" s="18"/>
      <c r="R1" s="18"/>
      <c r="S1" s="18"/>
      <c r="T1" s="23"/>
      <c r="U1" s="24"/>
      <c r="V1" s="25"/>
      <c r="W1" s="24"/>
      <c r="X1" s="24"/>
    </row>
    <row r="2" spans="1:24" ht="14.25" customHeight="1" x14ac:dyDescent="0.2">
      <c r="A2" s="26">
        <v>1940</v>
      </c>
      <c r="B2" s="26">
        <f t="shared" ref="B2:B78" si="0">C2+D2+E2</f>
        <v>2</v>
      </c>
      <c r="C2" s="26">
        <f>SUM('Mt Vernon'!G2:G3)</f>
        <v>1</v>
      </c>
      <c r="D2" s="26">
        <f>SUM('Mt Vernon'!H2:H3)</f>
        <v>1</v>
      </c>
      <c r="E2" s="26">
        <f>SUM('Mt Vernon'!I2:I3)</f>
        <v>0</v>
      </c>
      <c r="F2" s="27">
        <f t="shared" ref="F2:F78" si="1">SUM(C2+(E2/2))/(C2+D2+E2)</f>
        <v>0.5</v>
      </c>
      <c r="G2" s="28">
        <f>SUM('Mt Vernon'!D2:D3)</f>
        <v>13</v>
      </c>
      <c r="H2" s="28">
        <f>SUM('Mt Vernon'!E2:E3)</f>
        <v>20</v>
      </c>
      <c r="I2" s="29">
        <f t="shared" ref="I2" si="2">G2/B2</f>
        <v>6.5</v>
      </c>
      <c r="J2" s="29">
        <f t="shared" ref="J2" si="3">H2/B2</f>
        <v>10</v>
      </c>
      <c r="K2" s="30">
        <f t="shared" ref="K2" si="4">I2-J2</f>
        <v>-3.5</v>
      </c>
      <c r="L2" s="27">
        <f t="shared" ref="L2" si="5">(G2)/(G2+H2)</f>
        <v>0.39393939393939392</v>
      </c>
    </row>
    <row r="3" spans="1:24" ht="14.25" customHeight="1" x14ac:dyDescent="0.2">
      <c r="A3" s="26">
        <v>1941</v>
      </c>
      <c r="B3" s="26">
        <f t="shared" si="0"/>
        <v>2</v>
      </c>
      <c r="C3" s="26">
        <f>SUM('Mt Vernon'!G4:G5)</f>
        <v>1</v>
      </c>
      <c r="D3" s="26">
        <f>SUM('Mt Vernon'!H4:H5)</f>
        <v>1</v>
      </c>
      <c r="E3" s="26">
        <f>SUM('Mt Vernon'!I4:I5)</f>
        <v>0</v>
      </c>
      <c r="F3" s="27">
        <f t="shared" si="1"/>
        <v>0.5</v>
      </c>
      <c r="G3" s="28">
        <f>SUM('Mt Vernon'!D4:D5)</f>
        <v>7</v>
      </c>
      <c r="H3" s="28">
        <f>SUM('Mt Vernon'!E4:E5)</f>
        <v>19</v>
      </c>
      <c r="I3" s="29">
        <f t="shared" ref="I3" si="6">G3/B3</f>
        <v>3.5</v>
      </c>
      <c r="J3" s="29">
        <f t="shared" ref="J3" si="7">H3/B3</f>
        <v>9.5</v>
      </c>
      <c r="K3" s="30">
        <f t="shared" ref="K3" si="8">I3-J3</f>
        <v>-6</v>
      </c>
      <c r="L3" s="27">
        <f t="shared" ref="L3" si="9">(G3)/(G3+H3)</f>
        <v>0.26923076923076922</v>
      </c>
    </row>
    <row r="4" spans="1:24" ht="14.25" customHeight="1" x14ac:dyDescent="0.2">
      <c r="A4" s="26">
        <v>1942</v>
      </c>
      <c r="B4" s="26">
        <f t="shared" si="0"/>
        <v>6</v>
      </c>
      <c r="C4" s="26">
        <f>SUM('Mt Vernon'!G6:G11)</f>
        <v>1</v>
      </c>
      <c r="D4" s="26">
        <f>SUM('Mt Vernon'!H6:H11)</f>
        <v>5</v>
      </c>
      <c r="E4" s="26">
        <f>SUM('Mt Vernon'!I6:I11)</f>
        <v>0</v>
      </c>
      <c r="F4" s="27">
        <f t="shared" si="1"/>
        <v>0.16666666666666666</v>
      </c>
      <c r="G4" s="28">
        <f>SUM('Mt Vernon'!D6:D11)</f>
        <v>12</v>
      </c>
      <c r="H4" s="28">
        <f>SUM('Mt Vernon'!E6:E11)</f>
        <v>154</v>
      </c>
      <c r="I4" s="29">
        <f t="shared" ref="I4" si="10">G4/B4</f>
        <v>2</v>
      </c>
      <c r="J4" s="29">
        <f t="shared" ref="J4" si="11">H4/B4</f>
        <v>25.666666666666668</v>
      </c>
      <c r="K4" s="30">
        <f t="shared" ref="K4" si="12">I4-J4</f>
        <v>-23.666666666666668</v>
      </c>
      <c r="L4" s="27">
        <f t="shared" ref="L4" si="13">(G4)/(G4+H4)</f>
        <v>7.2289156626506021E-2</v>
      </c>
      <c r="M4" s="31" t="s">
        <v>92</v>
      </c>
    </row>
    <row r="5" spans="1:24" ht="14.25" customHeight="1" x14ac:dyDescent="0.2">
      <c r="A5" s="26">
        <v>1943</v>
      </c>
      <c r="B5" s="26">
        <f t="shared" si="0"/>
        <v>7</v>
      </c>
      <c r="C5" s="26">
        <f>SUM('Mt Vernon'!G12:G18)</f>
        <v>4</v>
      </c>
      <c r="D5" s="26">
        <f>SUM('Mt Vernon'!H12:H18)</f>
        <v>3</v>
      </c>
      <c r="E5" s="26">
        <f>SUM('Mt Vernon'!I12:I18)</f>
        <v>0</v>
      </c>
      <c r="F5" s="27">
        <f t="shared" si="1"/>
        <v>0.5714285714285714</v>
      </c>
      <c r="G5" s="28">
        <f>SUM('Mt Vernon'!D12:D18)</f>
        <v>114</v>
      </c>
      <c r="H5" s="28">
        <f>SUM('Mt Vernon'!E12:E18)</f>
        <v>106</v>
      </c>
      <c r="I5" s="29">
        <f t="shared" ref="I5" si="14">G5/B5</f>
        <v>16.285714285714285</v>
      </c>
      <c r="J5" s="29">
        <f t="shared" ref="J5" si="15">H5/B5</f>
        <v>15.142857142857142</v>
      </c>
      <c r="K5" s="30">
        <f t="shared" ref="K5" si="16">I5-J5</f>
        <v>1.1428571428571423</v>
      </c>
      <c r="L5" s="27">
        <f t="shared" ref="L5" si="17">(G5)/(G5+H5)</f>
        <v>0.51818181818181819</v>
      </c>
      <c r="M5" s="31" t="s">
        <v>47</v>
      </c>
    </row>
    <row r="6" spans="1:24" ht="14.25" customHeight="1" x14ac:dyDescent="0.2">
      <c r="A6" s="26">
        <v>1944</v>
      </c>
      <c r="B6" s="26">
        <f t="shared" si="0"/>
        <v>6</v>
      </c>
      <c r="C6" s="26">
        <f>SUM('Mt Vernon'!G19:G24)</f>
        <v>1</v>
      </c>
      <c r="D6" s="26">
        <f>SUM('Mt Vernon'!H19:H24)</f>
        <v>5</v>
      </c>
      <c r="E6" s="26">
        <f>SUM('Mt Vernon'!I19:I24)</f>
        <v>0</v>
      </c>
      <c r="F6" s="27">
        <f t="shared" si="1"/>
        <v>0.16666666666666666</v>
      </c>
      <c r="G6" s="28">
        <f>SUM('Mt Vernon'!D19:D24)</f>
        <v>13</v>
      </c>
      <c r="H6" s="28">
        <f>SUM('Mt Vernon'!E19:E24)</f>
        <v>112</v>
      </c>
      <c r="I6" s="29">
        <f t="shared" ref="I6" si="18">G6/B6</f>
        <v>2.1666666666666665</v>
      </c>
      <c r="J6" s="29">
        <f t="shared" ref="J6" si="19">H6/B6</f>
        <v>18.666666666666668</v>
      </c>
      <c r="K6" s="30">
        <f t="shared" ref="K6" si="20">I6-J6</f>
        <v>-16.5</v>
      </c>
      <c r="L6" s="27">
        <f t="shared" ref="L6" si="21">(G6)/(G6+H6)</f>
        <v>0.104</v>
      </c>
      <c r="M6" s="31" t="s">
        <v>48</v>
      </c>
    </row>
    <row r="7" spans="1:24" ht="14.25" customHeight="1" x14ac:dyDescent="0.2">
      <c r="A7" s="26">
        <v>1945</v>
      </c>
      <c r="B7" s="26">
        <f t="shared" si="0"/>
        <v>11</v>
      </c>
      <c r="C7" s="26">
        <f>SUM('Mt Vernon'!G25:G35)</f>
        <v>7</v>
      </c>
      <c r="D7" s="26">
        <f>SUM('Mt Vernon'!H25:H35)</f>
        <v>3</v>
      </c>
      <c r="E7" s="26">
        <f>SUM('Mt Vernon'!I25:I35)</f>
        <v>1</v>
      </c>
      <c r="F7" s="27">
        <f t="shared" si="1"/>
        <v>0.68181818181818177</v>
      </c>
      <c r="G7" s="28">
        <f>SUM('Mt Vernon'!D25:D35)</f>
        <v>258</v>
      </c>
      <c r="H7" s="28">
        <f>SUM('Mt Vernon'!E25:E35)</f>
        <v>83</v>
      </c>
      <c r="I7" s="29">
        <f t="shared" ref="I7" si="22">G7/B7</f>
        <v>23.454545454545453</v>
      </c>
      <c r="J7" s="29">
        <f t="shared" ref="J7" si="23">H7/B7</f>
        <v>7.5454545454545459</v>
      </c>
      <c r="K7" s="30">
        <f t="shared" ref="K7" si="24">I7-J7</f>
        <v>15.909090909090907</v>
      </c>
      <c r="L7" s="27">
        <f t="shared" ref="L7" si="25">(G7)/(G7+H7)</f>
        <v>0.75659824046920821</v>
      </c>
      <c r="M7" s="31" t="s">
        <v>48</v>
      </c>
    </row>
    <row r="8" spans="1:24" ht="14.25" customHeight="1" x14ac:dyDescent="0.2">
      <c r="A8" s="26">
        <v>1946</v>
      </c>
      <c r="B8" s="26">
        <f t="shared" si="0"/>
        <v>12</v>
      </c>
      <c r="C8" s="26">
        <f>SUM('Mt Vernon'!G36:G47)</f>
        <v>6</v>
      </c>
      <c r="D8" s="26">
        <f>SUM('Mt Vernon'!H36:H47)</f>
        <v>5</v>
      </c>
      <c r="E8" s="26">
        <f>SUM('Mt Vernon'!I36:I47)</f>
        <v>1</v>
      </c>
      <c r="F8" s="27">
        <f t="shared" si="1"/>
        <v>0.54166666666666663</v>
      </c>
      <c r="G8" s="28">
        <f>SUM('Mt Vernon'!D36:D47)</f>
        <v>117</v>
      </c>
      <c r="H8" s="28">
        <f>SUM('Mt Vernon'!E36:E47)</f>
        <v>90</v>
      </c>
      <c r="I8" s="29">
        <f t="shared" ref="I8" si="26">G8/B8</f>
        <v>9.75</v>
      </c>
      <c r="J8" s="29">
        <f t="shared" ref="J8" si="27">H8/B8</f>
        <v>7.5</v>
      </c>
      <c r="K8" s="30">
        <f t="shared" ref="K8" si="28">I8-J8</f>
        <v>2.25</v>
      </c>
      <c r="L8" s="27">
        <f t="shared" ref="L8" si="29">(G8)/(G8+H8)</f>
        <v>0.56521739130434778</v>
      </c>
      <c r="M8" s="31" t="s">
        <v>48</v>
      </c>
    </row>
    <row r="9" spans="1:24" ht="14.25" customHeight="1" x14ac:dyDescent="0.2">
      <c r="A9" s="26">
        <v>1947</v>
      </c>
      <c r="B9" s="26">
        <f t="shared" si="0"/>
        <v>13</v>
      </c>
      <c r="C9" s="26">
        <f>SUM('Mt Vernon'!G48:G60)</f>
        <v>8</v>
      </c>
      <c r="D9" s="26">
        <f>SUM('Mt Vernon'!H48:H60)</f>
        <v>5</v>
      </c>
      <c r="E9" s="26">
        <f>SUM('Mt Vernon'!I48:I60)</f>
        <v>0</v>
      </c>
      <c r="F9" s="27">
        <f t="shared" si="1"/>
        <v>0.61538461538461542</v>
      </c>
      <c r="G9" s="28">
        <f>SUM('Mt Vernon'!D48:D60)</f>
        <v>273</v>
      </c>
      <c r="H9" s="28">
        <f>SUM('Mt Vernon'!E48:E60)</f>
        <v>168</v>
      </c>
      <c r="I9" s="29">
        <f t="shared" ref="I9" si="30">G9/B9</f>
        <v>21</v>
      </c>
      <c r="J9" s="29">
        <f t="shared" ref="J9" si="31">H9/B9</f>
        <v>12.923076923076923</v>
      </c>
      <c r="K9" s="30">
        <f t="shared" ref="K9" si="32">I9-J9</f>
        <v>8.0769230769230766</v>
      </c>
      <c r="L9" s="27">
        <f t="shared" ref="L9" si="33">(G9)/(G9+H9)</f>
        <v>0.61904761904761907</v>
      </c>
      <c r="M9" s="31" t="s">
        <v>48</v>
      </c>
    </row>
    <row r="10" spans="1:24" ht="14.25" customHeight="1" x14ac:dyDescent="0.2">
      <c r="A10" s="26">
        <v>1948</v>
      </c>
      <c r="B10" s="26">
        <f t="shared" si="0"/>
        <v>10</v>
      </c>
      <c r="C10" s="26">
        <f>SUM('Mt Vernon'!G61:G70)</f>
        <v>8</v>
      </c>
      <c r="D10" s="26">
        <f>SUM('Mt Vernon'!H61:H70)</f>
        <v>2</v>
      </c>
      <c r="E10" s="26">
        <f>SUM('Mt Vernon'!I61:I70)</f>
        <v>0</v>
      </c>
      <c r="F10" s="27">
        <f t="shared" si="1"/>
        <v>0.8</v>
      </c>
      <c r="G10" s="28">
        <f>SUM('Mt Vernon'!D61:D70)</f>
        <v>248</v>
      </c>
      <c r="H10" s="28">
        <f>SUM('Mt Vernon'!E61:E70)</f>
        <v>84</v>
      </c>
      <c r="I10" s="29">
        <f t="shared" ref="I10" si="34">G10/B10</f>
        <v>24.8</v>
      </c>
      <c r="J10" s="29">
        <f t="shared" ref="J10" si="35">H10/B10</f>
        <v>8.4</v>
      </c>
      <c r="K10" s="30">
        <f t="shared" ref="K10" si="36">I10-J10</f>
        <v>16.399999999999999</v>
      </c>
      <c r="L10" s="27">
        <f t="shared" ref="L10" si="37">(G10)/(G10+H10)</f>
        <v>0.74698795180722888</v>
      </c>
      <c r="M10" s="31" t="s">
        <v>48</v>
      </c>
    </row>
    <row r="11" spans="1:24" ht="14.25" customHeight="1" x14ac:dyDescent="0.2">
      <c r="A11" s="26">
        <v>1949</v>
      </c>
      <c r="B11" s="26">
        <f t="shared" si="0"/>
        <v>9</v>
      </c>
      <c r="C11" s="26">
        <f>SUM('Mt Vernon'!G71:G80)</f>
        <v>3</v>
      </c>
      <c r="D11" s="26">
        <f>SUM('Mt Vernon'!H71:H80)</f>
        <v>5</v>
      </c>
      <c r="E11" s="26">
        <f>SUM('Mt Vernon'!I71:I80)</f>
        <v>1</v>
      </c>
      <c r="F11" s="27">
        <f t="shared" si="1"/>
        <v>0.3888888888888889</v>
      </c>
      <c r="G11" s="28">
        <f>SUM('Mt Vernon'!D71:D80)</f>
        <v>79</v>
      </c>
      <c r="H11" s="28">
        <f>SUM('Mt Vernon'!E71:E80)</f>
        <v>102</v>
      </c>
      <c r="I11" s="29">
        <f t="shared" ref="I11" si="38">G11/B11</f>
        <v>8.7777777777777786</v>
      </c>
      <c r="J11" s="29">
        <f t="shared" ref="J11" si="39">H11/B11</f>
        <v>11.333333333333334</v>
      </c>
      <c r="K11" s="30">
        <f t="shared" ref="K11" si="40">I11-J11</f>
        <v>-2.5555555555555554</v>
      </c>
      <c r="L11" s="27">
        <f t="shared" ref="L11" si="41">(G11)/(G11+H11)</f>
        <v>0.43646408839779005</v>
      </c>
      <c r="M11" s="31" t="s">
        <v>48</v>
      </c>
    </row>
    <row r="12" spans="1:24" ht="14.25" customHeight="1" x14ac:dyDescent="0.2">
      <c r="A12" s="26">
        <v>1950</v>
      </c>
      <c r="B12" s="26">
        <f t="shared" si="0"/>
        <v>10</v>
      </c>
      <c r="C12" s="26">
        <f>SUM('Mt Vernon'!G81:G90)</f>
        <v>8</v>
      </c>
      <c r="D12" s="26">
        <f>SUM('Mt Vernon'!H81:H90)</f>
        <v>2</v>
      </c>
      <c r="E12" s="26">
        <f>SUM('Mt Vernon'!I81:I90)</f>
        <v>0</v>
      </c>
      <c r="F12" s="27">
        <f t="shared" si="1"/>
        <v>0.8</v>
      </c>
      <c r="G12" s="28">
        <f>SUM('Mt Vernon'!D81:D90)</f>
        <v>161</v>
      </c>
      <c r="H12" s="28">
        <f>SUM('Mt Vernon'!E81:E90)</f>
        <v>122</v>
      </c>
      <c r="I12" s="29">
        <f t="shared" ref="I12" si="42">G12/B12</f>
        <v>16.100000000000001</v>
      </c>
      <c r="J12" s="29">
        <f t="shared" ref="J12" si="43">H12/B12</f>
        <v>12.2</v>
      </c>
      <c r="K12" s="30">
        <f t="shared" ref="K12" si="44">I12-J12</f>
        <v>3.9000000000000021</v>
      </c>
      <c r="L12" s="27">
        <f t="shared" ref="L12" si="45">(G12)/(G12+H12)</f>
        <v>0.56890459363957602</v>
      </c>
      <c r="M12" s="31" t="s">
        <v>48</v>
      </c>
    </row>
    <row r="13" spans="1:24" ht="14.25" customHeight="1" x14ac:dyDescent="0.2">
      <c r="A13" s="26">
        <v>1951</v>
      </c>
      <c r="B13" s="26">
        <f t="shared" si="0"/>
        <v>10</v>
      </c>
      <c r="C13" s="26">
        <f>SUM('Mt Vernon'!G91:G100)</f>
        <v>6</v>
      </c>
      <c r="D13" s="26">
        <f>SUM('Mt Vernon'!H91:H100)</f>
        <v>4</v>
      </c>
      <c r="E13" s="26">
        <f>SUM('Mt Vernon'!I91:I100)</f>
        <v>0</v>
      </c>
      <c r="F13" s="27">
        <f t="shared" si="1"/>
        <v>0.6</v>
      </c>
      <c r="G13" s="28">
        <f>SUM('Mt Vernon'!D91:D100)</f>
        <v>169</v>
      </c>
      <c r="H13" s="28">
        <f>SUM('Mt Vernon'!E91:E100)</f>
        <v>120</v>
      </c>
      <c r="I13" s="29">
        <f t="shared" ref="I13" si="46">G13/B13</f>
        <v>16.899999999999999</v>
      </c>
      <c r="J13" s="29">
        <f t="shared" ref="J13" si="47">H13/B13</f>
        <v>12</v>
      </c>
      <c r="K13" s="30">
        <f t="shared" ref="K13" si="48">I13-J13</f>
        <v>4.8999999999999986</v>
      </c>
      <c r="L13" s="27">
        <f t="shared" ref="L13" si="49">(G13)/(G13+H13)</f>
        <v>0.58477508650519028</v>
      </c>
      <c r="M13" s="31" t="s">
        <v>48</v>
      </c>
    </row>
    <row r="14" spans="1:24" ht="14.25" customHeight="1" x14ac:dyDescent="0.2">
      <c r="A14" s="26">
        <v>1952</v>
      </c>
      <c r="B14" s="26">
        <f t="shared" si="0"/>
        <v>10</v>
      </c>
      <c r="C14" s="26">
        <f>SUM('Mt Vernon'!G101:G110)</f>
        <v>6</v>
      </c>
      <c r="D14" s="26">
        <f>SUM('Mt Vernon'!H101:H110)</f>
        <v>3</v>
      </c>
      <c r="E14" s="26">
        <f>SUM('Mt Vernon'!I101:I110)</f>
        <v>1</v>
      </c>
      <c r="F14" s="27">
        <f t="shared" si="1"/>
        <v>0.65</v>
      </c>
      <c r="G14" s="28">
        <f>SUM('Mt Vernon'!D101:D110)</f>
        <v>180</v>
      </c>
      <c r="H14" s="28">
        <f>SUM('Mt Vernon'!E101:E110)</f>
        <v>93</v>
      </c>
      <c r="I14" s="29">
        <f t="shared" ref="I14" si="50">G14/B14</f>
        <v>18</v>
      </c>
      <c r="J14" s="29">
        <f t="shared" ref="J14" si="51">H14/B14</f>
        <v>9.3000000000000007</v>
      </c>
      <c r="K14" s="30">
        <f t="shared" ref="K14" si="52">I14-J14</f>
        <v>8.6999999999999993</v>
      </c>
      <c r="L14" s="27">
        <f t="shared" ref="L14" si="53">(G14)/(G14+H14)</f>
        <v>0.65934065934065933</v>
      </c>
      <c r="M14" s="31" t="s">
        <v>84</v>
      </c>
    </row>
    <row r="15" spans="1:24" ht="14.25" customHeight="1" x14ac:dyDescent="0.2">
      <c r="A15" s="26">
        <v>1953</v>
      </c>
      <c r="B15" s="26">
        <f t="shared" si="0"/>
        <v>10</v>
      </c>
      <c r="C15" s="26">
        <f>SUM('Mt Vernon'!G111:G120)</f>
        <v>5</v>
      </c>
      <c r="D15" s="26">
        <f>SUM('Mt Vernon'!H111:H120)</f>
        <v>5</v>
      </c>
      <c r="E15" s="26">
        <f>SUM('Mt Vernon'!I111:I120)</f>
        <v>0</v>
      </c>
      <c r="F15" s="27">
        <f t="shared" si="1"/>
        <v>0.5</v>
      </c>
      <c r="G15" s="28">
        <f>SUM('Mt Vernon'!D111:D120)</f>
        <v>104</v>
      </c>
      <c r="H15" s="28">
        <f>SUM('Mt Vernon'!E111:E120)</f>
        <v>122</v>
      </c>
      <c r="I15" s="29">
        <f t="shared" ref="I15" si="54">G15/B15</f>
        <v>10.4</v>
      </c>
      <c r="J15" s="29">
        <f t="shared" ref="J15" si="55">H15/B15</f>
        <v>12.2</v>
      </c>
      <c r="K15" s="30">
        <f t="shared" ref="K15" si="56">I15-J15</f>
        <v>-1.7999999999999989</v>
      </c>
      <c r="L15" s="27">
        <f t="shared" ref="L15" si="57">(G15)/(G15+H15)</f>
        <v>0.46017699115044247</v>
      </c>
      <c r="M15" s="31" t="s">
        <v>94</v>
      </c>
    </row>
    <row r="16" spans="1:24" ht="14.25" customHeight="1" x14ac:dyDescent="0.2">
      <c r="A16" s="26">
        <v>1954</v>
      </c>
      <c r="B16" s="26">
        <f t="shared" si="0"/>
        <v>10</v>
      </c>
      <c r="C16" s="26">
        <f>SUM('Mt Vernon'!G121:G130)</f>
        <v>2</v>
      </c>
      <c r="D16" s="26">
        <f>SUM('Mt Vernon'!H121:H130)</f>
        <v>8</v>
      </c>
      <c r="E16" s="26">
        <f>SUM('Mt Vernon'!I121:I130)</f>
        <v>0</v>
      </c>
      <c r="F16" s="27">
        <f t="shared" si="1"/>
        <v>0.2</v>
      </c>
      <c r="G16" s="28">
        <f>SUM('Mt Vernon'!D121:D130)</f>
        <v>93</v>
      </c>
      <c r="H16" s="28">
        <f>SUM('Mt Vernon'!E121:E130)</f>
        <v>237</v>
      </c>
      <c r="I16" s="29">
        <f t="shared" ref="I16" si="58">G16/B16</f>
        <v>9.3000000000000007</v>
      </c>
      <c r="J16" s="29">
        <f t="shared" ref="J16" si="59">H16/B16</f>
        <v>23.7</v>
      </c>
      <c r="K16" s="30">
        <f t="shared" ref="K16" si="60">I16-J16</f>
        <v>-14.399999999999999</v>
      </c>
      <c r="L16" s="27">
        <f t="shared" ref="L16" si="61">(G16)/(G16+H16)</f>
        <v>0.2818181818181818</v>
      </c>
      <c r="M16" s="31" t="s">
        <v>104</v>
      </c>
    </row>
    <row r="17" spans="1:13" ht="14.25" customHeight="1" x14ac:dyDescent="0.2">
      <c r="A17" s="26">
        <v>1955</v>
      </c>
      <c r="B17" s="26">
        <f t="shared" si="0"/>
        <v>10</v>
      </c>
      <c r="C17" s="26">
        <f>SUM('Mt Vernon'!G131:G140)</f>
        <v>4</v>
      </c>
      <c r="D17" s="26">
        <f>SUM('Mt Vernon'!H131:H140)</f>
        <v>6</v>
      </c>
      <c r="E17" s="26">
        <f>SUM('Mt Vernon'!I131:I140)</f>
        <v>0</v>
      </c>
      <c r="F17" s="27">
        <f t="shared" si="1"/>
        <v>0.4</v>
      </c>
      <c r="G17" s="28">
        <f>SUM('Mt Vernon'!D131:D140)</f>
        <v>83</v>
      </c>
      <c r="H17" s="28">
        <f>SUM('Mt Vernon'!E131:E140)</f>
        <v>230</v>
      </c>
      <c r="I17" s="29">
        <f t="shared" ref="I17" si="62">G17/B17</f>
        <v>8.3000000000000007</v>
      </c>
      <c r="J17" s="29">
        <f t="shared" ref="J17" si="63">H17/B17</f>
        <v>23</v>
      </c>
      <c r="K17" s="30">
        <f t="shared" ref="K17" si="64">I17-J17</f>
        <v>-14.7</v>
      </c>
      <c r="L17" s="27">
        <f t="shared" ref="L17" si="65">(G17)/(G17+H17)</f>
        <v>0.26517571884984026</v>
      </c>
      <c r="M17" s="31" t="s">
        <v>104</v>
      </c>
    </row>
    <row r="18" spans="1:13" ht="14.25" customHeight="1" x14ac:dyDescent="0.2">
      <c r="A18" s="26">
        <v>1956</v>
      </c>
      <c r="B18" s="26">
        <f t="shared" si="0"/>
        <v>10</v>
      </c>
      <c r="C18" s="26">
        <f>SUM('Mt Vernon'!G141:G150)</f>
        <v>4</v>
      </c>
      <c r="D18" s="26">
        <f>SUM('Mt Vernon'!H141:H150)</f>
        <v>5</v>
      </c>
      <c r="E18" s="26">
        <f>SUM('Mt Vernon'!I141:I150)</f>
        <v>1</v>
      </c>
      <c r="F18" s="27">
        <f t="shared" si="1"/>
        <v>0.45</v>
      </c>
      <c r="G18" s="28">
        <f>SUM('Mt Vernon'!D141:D150)</f>
        <v>122</v>
      </c>
      <c r="H18" s="28">
        <f>SUM('Mt Vernon'!E141:E150)</f>
        <v>139</v>
      </c>
      <c r="I18" s="29">
        <f t="shared" ref="I18" si="66">G18/B18</f>
        <v>12.2</v>
      </c>
      <c r="J18" s="29">
        <f t="shared" ref="J18" si="67">H18/B18</f>
        <v>13.9</v>
      </c>
      <c r="K18" s="30">
        <f t="shared" ref="K18" si="68">I18-J18</f>
        <v>-1.7000000000000011</v>
      </c>
      <c r="L18" s="27">
        <f t="shared" ref="L18" si="69">(G18)/(G18+H18)</f>
        <v>0.46743295019157088</v>
      </c>
      <c r="M18" s="31" t="s">
        <v>108</v>
      </c>
    </row>
    <row r="19" spans="1:13" ht="14.25" customHeight="1" x14ac:dyDescent="0.2">
      <c r="A19" s="26">
        <v>1957</v>
      </c>
      <c r="B19" s="26">
        <f t="shared" si="0"/>
        <v>10</v>
      </c>
      <c r="C19" s="26">
        <f>SUM('Mt Vernon'!G151:G160)</f>
        <v>0</v>
      </c>
      <c r="D19" s="26">
        <f>SUM('Mt Vernon'!H151:H160)</f>
        <v>10</v>
      </c>
      <c r="E19" s="26">
        <f>SUM('Mt Vernon'!I151:I160)</f>
        <v>0</v>
      </c>
      <c r="F19" s="27">
        <f t="shared" si="1"/>
        <v>0</v>
      </c>
      <c r="G19" s="28">
        <f>SUM('Mt Vernon'!D151:D160)</f>
        <v>32</v>
      </c>
      <c r="H19" s="28">
        <f>SUM('Mt Vernon'!E151:E160)</f>
        <v>261</v>
      </c>
      <c r="I19" s="29">
        <f t="shared" ref="I19" si="70">G19/B19</f>
        <v>3.2</v>
      </c>
      <c r="J19" s="29">
        <f t="shared" ref="J19" si="71">H19/B19</f>
        <v>26.1</v>
      </c>
      <c r="K19" s="30">
        <f t="shared" ref="K19" si="72">I19-J19</f>
        <v>-22.900000000000002</v>
      </c>
      <c r="L19" s="27">
        <f t="shared" ref="L19" si="73">(G19)/(G19+H19)</f>
        <v>0.10921501706484642</v>
      </c>
      <c r="M19" s="31" t="s">
        <v>108</v>
      </c>
    </row>
    <row r="20" spans="1:13" ht="14.25" customHeight="1" x14ac:dyDescent="0.2">
      <c r="A20" s="26">
        <v>1958</v>
      </c>
      <c r="B20" s="26">
        <f t="shared" si="0"/>
        <v>10</v>
      </c>
      <c r="C20" s="26">
        <f>SUM('Mt Vernon'!G161:G170)</f>
        <v>3</v>
      </c>
      <c r="D20" s="26">
        <f>SUM('Mt Vernon'!H161:H170)</f>
        <v>7</v>
      </c>
      <c r="E20" s="26">
        <f>SUM('Mt Vernon'!I161:I170)</f>
        <v>0</v>
      </c>
      <c r="F20" s="27">
        <f t="shared" si="1"/>
        <v>0.3</v>
      </c>
      <c r="G20" s="28">
        <f>SUM('Mt Vernon'!D161:D170)</f>
        <v>107</v>
      </c>
      <c r="H20" s="28">
        <f>SUM('Mt Vernon'!E161:E170)</f>
        <v>162</v>
      </c>
      <c r="I20" s="29">
        <f t="shared" ref="I20" si="74">G20/B20</f>
        <v>10.7</v>
      </c>
      <c r="J20" s="29">
        <f t="shared" ref="J20" si="75">H20/B20</f>
        <v>16.2</v>
      </c>
      <c r="K20" s="30">
        <f t="shared" ref="K20" si="76">I20-J20</f>
        <v>-5.5</v>
      </c>
      <c r="L20" s="27">
        <f t="shared" ref="L20" si="77">(G20)/(G20+H20)</f>
        <v>0.39776951672862454</v>
      </c>
      <c r="M20" s="31" t="s">
        <v>108</v>
      </c>
    </row>
    <row r="21" spans="1:13" ht="14.25" customHeight="1" x14ac:dyDescent="0.2">
      <c r="A21" s="26">
        <v>1959</v>
      </c>
      <c r="B21" s="26">
        <f t="shared" si="0"/>
        <v>10</v>
      </c>
      <c r="C21" s="26">
        <f>SUM('Mt Vernon'!G171:G180)</f>
        <v>4</v>
      </c>
      <c r="D21" s="26">
        <f>SUM('Mt Vernon'!H171:H180)</f>
        <v>6</v>
      </c>
      <c r="E21" s="26">
        <f>SUM('Mt Vernon'!I171:I180)</f>
        <v>0</v>
      </c>
      <c r="F21" s="27">
        <f t="shared" si="1"/>
        <v>0.4</v>
      </c>
      <c r="G21" s="28">
        <f>SUM('Mt Vernon'!D171:D180)</f>
        <v>95</v>
      </c>
      <c r="H21" s="28">
        <f>SUM('Mt Vernon'!E171:E180)</f>
        <v>120</v>
      </c>
      <c r="I21" s="29">
        <f t="shared" ref="I21" si="78">G21/B21</f>
        <v>9.5</v>
      </c>
      <c r="J21" s="29">
        <f t="shared" ref="J21" si="79">H21/B21</f>
        <v>12</v>
      </c>
      <c r="K21" s="30">
        <f t="shared" ref="K21" si="80">I21-J21</f>
        <v>-2.5</v>
      </c>
      <c r="L21" s="27">
        <f t="shared" ref="L21" si="81">(G21)/(G21+H21)</f>
        <v>0.44186046511627908</v>
      </c>
      <c r="M21" s="31" t="s">
        <v>108</v>
      </c>
    </row>
    <row r="22" spans="1:13" ht="14.25" customHeight="1" x14ac:dyDescent="0.2">
      <c r="A22" s="26">
        <v>1960</v>
      </c>
      <c r="B22" s="26">
        <f t="shared" si="0"/>
        <v>10</v>
      </c>
      <c r="C22" s="26">
        <f>SUM('Mt Vernon'!G181:G190)</f>
        <v>6</v>
      </c>
      <c r="D22" s="26">
        <f>SUM('Mt Vernon'!H181:H190)</f>
        <v>4</v>
      </c>
      <c r="E22" s="26">
        <f>SUM('Mt Vernon'!I181:I190)</f>
        <v>0</v>
      </c>
      <c r="F22" s="27">
        <f t="shared" si="1"/>
        <v>0.6</v>
      </c>
      <c r="G22" s="28">
        <f>SUM('Mt Vernon'!D181:D190)</f>
        <v>95</v>
      </c>
      <c r="H22" s="28">
        <f>SUM('Mt Vernon'!E181:E190)</f>
        <v>71</v>
      </c>
      <c r="I22" s="29">
        <f t="shared" ref="I22" si="82">G22/B22</f>
        <v>9.5</v>
      </c>
      <c r="J22" s="29">
        <f t="shared" ref="J22" si="83">H22/B22</f>
        <v>7.1</v>
      </c>
      <c r="K22" s="30">
        <f t="shared" ref="K22" si="84">I22-J22</f>
        <v>2.4000000000000004</v>
      </c>
      <c r="L22" s="27">
        <f t="shared" ref="L22" si="85">(G22)/(G22+H22)</f>
        <v>0.57228915662650603</v>
      </c>
      <c r="M22" s="31" t="s">
        <v>116</v>
      </c>
    </row>
    <row r="23" spans="1:13" ht="14.25" customHeight="1" x14ac:dyDescent="0.2">
      <c r="A23" s="26">
        <v>1961</v>
      </c>
      <c r="B23" s="26">
        <f t="shared" si="0"/>
        <v>10</v>
      </c>
      <c r="C23" s="26">
        <f>SUM('Mt Vernon'!G191:G200)</f>
        <v>9</v>
      </c>
      <c r="D23" s="26">
        <f>SUM('Mt Vernon'!H191:H200)</f>
        <v>1</v>
      </c>
      <c r="E23" s="26">
        <f>SUM('Mt Vernon'!I191:I200)</f>
        <v>0</v>
      </c>
      <c r="F23" s="27">
        <f t="shared" si="1"/>
        <v>0.9</v>
      </c>
      <c r="G23" s="28">
        <f>SUM('Mt Vernon'!D191:D200)</f>
        <v>179</v>
      </c>
      <c r="H23" s="28">
        <f>SUM('Mt Vernon'!E191:E200)</f>
        <v>74</v>
      </c>
      <c r="I23" s="29">
        <f t="shared" ref="I23" si="86">G23/B23</f>
        <v>17.899999999999999</v>
      </c>
      <c r="J23" s="29">
        <f t="shared" ref="J23" si="87">H23/B23</f>
        <v>7.4</v>
      </c>
      <c r="K23" s="30">
        <f t="shared" ref="K23" si="88">I23-J23</f>
        <v>10.499999999999998</v>
      </c>
      <c r="L23" s="27">
        <f t="shared" ref="L23" si="89">(G23)/(G23+H23)</f>
        <v>0.70750988142292492</v>
      </c>
      <c r="M23" s="31" t="s">
        <v>116</v>
      </c>
    </row>
    <row r="24" spans="1:13" ht="14.25" customHeight="1" x14ac:dyDescent="0.2">
      <c r="A24" s="26">
        <v>1962</v>
      </c>
      <c r="B24" s="26">
        <f t="shared" si="0"/>
        <v>10</v>
      </c>
      <c r="C24" s="26">
        <f>SUM('Mt Vernon'!G201:G210)</f>
        <v>6</v>
      </c>
      <c r="D24" s="26">
        <f>SUM('Mt Vernon'!H201:H210)</f>
        <v>4</v>
      </c>
      <c r="E24" s="26">
        <f>SUM('Mt Vernon'!I201:I210)</f>
        <v>0</v>
      </c>
      <c r="F24" s="27">
        <f t="shared" si="1"/>
        <v>0.6</v>
      </c>
      <c r="G24" s="28">
        <f>SUM('Mt Vernon'!D201:D210)</f>
        <v>101</v>
      </c>
      <c r="H24" s="28">
        <f>SUM('Mt Vernon'!E201:E210)</f>
        <v>47</v>
      </c>
      <c r="I24" s="29">
        <f t="shared" ref="I24" si="90">G24/B24</f>
        <v>10.1</v>
      </c>
      <c r="J24" s="29">
        <f t="shared" ref="J24" si="91">H24/B24</f>
        <v>4.7</v>
      </c>
      <c r="K24" s="30">
        <f t="shared" ref="K24" si="92">I24-J24</f>
        <v>5.3999999999999995</v>
      </c>
      <c r="L24" s="27">
        <f t="shared" ref="L24" si="93">(G24)/(G24+H24)</f>
        <v>0.68243243243243246</v>
      </c>
      <c r="M24" s="31" t="s">
        <v>116</v>
      </c>
    </row>
    <row r="25" spans="1:13" ht="14.25" customHeight="1" x14ac:dyDescent="0.2">
      <c r="A25" s="26">
        <v>1963</v>
      </c>
      <c r="B25" s="26">
        <f t="shared" si="0"/>
        <v>9</v>
      </c>
      <c r="C25" s="26">
        <f>SUM('Mt Vernon'!G211:G219)</f>
        <v>2</v>
      </c>
      <c r="D25" s="26">
        <f>SUM('Mt Vernon'!H211:H219)</f>
        <v>6</v>
      </c>
      <c r="E25" s="26">
        <f>SUM('Mt Vernon'!I211:I219)</f>
        <v>1</v>
      </c>
      <c r="F25" s="27">
        <f t="shared" si="1"/>
        <v>0.27777777777777779</v>
      </c>
      <c r="G25" s="28">
        <f>SUM('Mt Vernon'!D211:D219)</f>
        <v>80</v>
      </c>
      <c r="H25" s="28">
        <f>SUM('Mt Vernon'!E211:E219)</f>
        <v>98</v>
      </c>
      <c r="I25" s="29">
        <f t="shared" ref="I25" si="94">G25/B25</f>
        <v>8.8888888888888893</v>
      </c>
      <c r="J25" s="29">
        <f t="shared" ref="J25" si="95">H25/B25</f>
        <v>10.888888888888889</v>
      </c>
      <c r="K25" s="30">
        <f t="shared" ref="K25" si="96">I25-J25</f>
        <v>-2</v>
      </c>
      <c r="L25" s="27">
        <f t="shared" ref="L25" si="97">(G25)/(G25+H25)</f>
        <v>0.449438202247191</v>
      </c>
      <c r="M25" s="31" t="s">
        <v>116</v>
      </c>
    </row>
    <row r="26" spans="1:13" ht="14.25" customHeight="1" x14ac:dyDescent="0.2">
      <c r="A26" s="26">
        <v>1964</v>
      </c>
      <c r="B26" s="26">
        <f t="shared" si="0"/>
        <v>9</v>
      </c>
      <c r="C26" s="26">
        <f>SUM('Mt Vernon'!G220:G229)</f>
        <v>4</v>
      </c>
      <c r="D26" s="26">
        <f>SUM('Mt Vernon'!H220:H229)</f>
        <v>5</v>
      </c>
      <c r="E26" s="26">
        <f>SUM('Mt Vernon'!I220:I229)</f>
        <v>0</v>
      </c>
      <c r="F26" s="27">
        <f t="shared" si="1"/>
        <v>0.44444444444444442</v>
      </c>
      <c r="G26" s="28">
        <f>SUM('Mt Vernon'!D220:D229)</f>
        <v>89</v>
      </c>
      <c r="H26" s="28">
        <f>SUM('Mt Vernon'!E220:E229)</f>
        <v>156</v>
      </c>
      <c r="I26" s="29">
        <f t="shared" ref="I26" si="98">G26/B26</f>
        <v>9.8888888888888893</v>
      </c>
      <c r="J26" s="29">
        <f t="shared" ref="J26" si="99">H26/B26</f>
        <v>17.333333333333332</v>
      </c>
      <c r="K26" s="30">
        <f t="shared" ref="K26" si="100">I26-J26</f>
        <v>-7.4444444444444429</v>
      </c>
      <c r="L26" s="27">
        <f t="shared" ref="L26" si="101">(G26)/(G26+H26)</f>
        <v>0.36326530612244901</v>
      </c>
      <c r="M26" s="31" t="s">
        <v>116</v>
      </c>
    </row>
    <row r="27" spans="1:13" ht="14.25" customHeight="1" x14ac:dyDescent="0.2">
      <c r="A27" s="26">
        <v>1965</v>
      </c>
      <c r="B27" s="26">
        <f t="shared" si="0"/>
        <v>10</v>
      </c>
      <c r="C27" s="26">
        <f>SUM('Mt Vernon'!G230:G239)</f>
        <v>2</v>
      </c>
      <c r="D27" s="26">
        <f>SUM('Mt Vernon'!H230:H239)</f>
        <v>7</v>
      </c>
      <c r="E27" s="26">
        <f>SUM('Mt Vernon'!I230:I239)</f>
        <v>1</v>
      </c>
      <c r="F27" s="27">
        <f t="shared" si="1"/>
        <v>0.25</v>
      </c>
      <c r="G27" s="28">
        <f>SUM('Mt Vernon'!D230:D239)</f>
        <v>98</v>
      </c>
      <c r="H27" s="28">
        <f>SUM('Mt Vernon'!E230:E239)</f>
        <v>191</v>
      </c>
      <c r="I27" s="29">
        <f t="shared" ref="I27" si="102">G27/B27</f>
        <v>9.8000000000000007</v>
      </c>
      <c r="J27" s="29">
        <f t="shared" ref="J27" si="103">H27/B27</f>
        <v>19.100000000000001</v>
      </c>
      <c r="K27" s="30">
        <f t="shared" ref="K27" si="104">I27-J27</f>
        <v>-9.3000000000000007</v>
      </c>
      <c r="L27" s="27">
        <f t="shared" ref="L27" si="105">(G27)/(G27+H27)</f>
        <v>0.33910034602076122</v>
      </c>
      <c r="M27" s="31" t="s">
        <v>116</v>
      </c>
    </row>
    <row r="28" spans="1:13" ht="14.25" customHeight="1" x14ac:dyDescent="0.2">
      <c r="A28" s="26">
        <v>1966</v>
      </c>
      <c r="B28" s="26">
        <f t="shared" si="0"/>
        <v>10</v>
      </c>
      <c r="C28" s="26">
        <f>SUM('Mt Vernon'!G240:G249)</f>
        <v>8</v>
      </c>
      <c r="D28" s="26">
        <f>SUM('Mt Vernon'!H240:H249)</f>
        <v>2</v>
      </c>
      <c r="E28" s="26">
        <f>SUM('Mt Vernon'!I240:I249)</f>
        <v>0</v>
      </c>
      <c r="F28" s="27">
        <f t="shared" si="1"/>
        <v>0.8</v>
      </c>
      <c r="G28" s="28">
        <f>SUM('Mt Vernon'!D240:D249)</f>
        <v>229</v>
      </c>
      <c r="H28" s="28">
        <f>SUM('Mt Vernon'!E240:E249)</f>
        <v>85</v>
      </c>
      <c r="I28" s="29">
        <f t="shared" ref="I28" si="106">G28/B28</f>
        <v>22.9</v>
      </c>
      <c r="J28" s="29">
        <f t="shared" ref="J28" si="107">H28/B28</f>
        <v>8.5</v>
      </c>
      <c r="K28" s="30">
        <f t="shared" ref="K28" si="108">I28-J28</f>
        <v>14.399999999999999</v>
      </c>
      <c r="L28" s="27">
        <f t="shared" ref="L28" si="109">(G28)/(G28+H28)</f>
        <v>0.72929936305732479</v>
      </c>
      <c r="M28" s="31" t="s">
        <v>116</v>
      </c>
    </row>
    <row r="29" spans="1:13" ht="14.25" customHeight="1" x14ac:dyDescent="0.2">
      <c r="A29" s="26">
        <v>1967</v>
      </c>
      <c r="B29" s="26">
        <f t="shared" si="0"/>
        <v>10</v>
      </c>
      <c r="C29" s="26">
        <f>SUM('Mt Vernon'!G250:G259)</f>
        <v>7</v>
      </c>
      <c r="D29" s="26">
        <f>SUM('Mt Vernon'!H250:H259)</f>
        <v>2</v>
      </c>
      <c r="E29" s="26">
        <f>SUM('Mt Vernon'!I250:I259)</f>
        <v>1</v>
      </c>
      <c r="F29" s="27">
        <f t="shared" si="1"/>
        <v>0.75</v>
      </c>
      <c r="G29" s="28">
        <f>SUM('Mt Vernon'!D250:D259)</f>
        <v>174</v>
      </c>
      <c r="H29" s="28">
        <f>SUM('Mt Vernon'!E250:E259)</f>
        <v>73</v>
      </c>
      <c r="I29" s="29">
        <f t="shared" ref="I29" si="110">G29/B29</f>
        <v>17.399999999999999</v>
      </c>
      <c r="J29" s="29">
        <f t="shared" ref="J29" si="111">H29/B29</f>
        <v>7.3</v>
      </c>
      <c r="K29" s="30">
        <f t="shared" ref="K29" si="112">I29-J29</f>
        <v>10.099999999999998</v>
      </c>
      <c r="L29" s="27">
        <f t="shared" ref="L29" si="113">(G29)/(G29+H29)</f>
        <v>0.70445344129554655</v>
      </c>
      <c r="M29" s="31" t="s">
        <v>116</v>
      </c>
    </row>
    <row r="30" spans="1:13" ht="14.25" customHeight="1" x14ac:dyDescent="0.2">
      <c r="A30" s="26">
        <v>1968</v>
      </c>
      <c r="B30" s="26">
        <f t="shared" si="0"/>
        <v>11</v>
      </c>
      <c r="C30" s="26">
        <f>SUM('Mt Vernon'!G260:G270)</f>
        <v>10</v>
      </c>
      <c r="D30" s="26">
        <f>SUM('Mt Vernon'!H260:H270)</f>
        <v>1</v>
      </c>
      <c r="E30" s="26">
        <f>SUM('Mt Vernon'!I260:I270)</f>
        <v>0</v>
      </c>
      <c r="F30" s="27">
        <f t="shared" si="1"/>
        <v>0.90909090909090906</v>
      </c>
      <c r="G30" s="28">
        <f>SUM('Mt Vernon'!D260:D270)</f>
        <v>304</v>
      </c>
      <c r="H30" s="28">
        <f>SUM('Mt Vernon'!E260:E270)</f>
        <v>112</v>
      </c>
      <c r="I30" s="29">
        <f t="shared" ref="I30" si="114">G30/B30</f>
        <v>27.636363636363637</v>
      </c>
      <c r="J30" s="29">
        <f t="shared" ref="J30" si="115">H30/B30</f>
        <v>10.181818181818182</v>
      </c>
      <c r="K30" s="30">
        <f t="shared" ref="K30" si="116">I30-J30</f>
        <v>17.454545454545453</v>
      </c>
      <c r="L30" s="27">
        <f t="shared" ref="L30" si="117">(G30)/(G30+H30)</f>
        <v>0.73076923076923073</v>
      </c>
      <c r="M30" s="31" t="s">
        <v>116</v>
      </c>
    </row>
    <row r="31" spans="1:13" ht="14.25" customHeight="1" x14ac:dyDescent="0.2">
      <c r="A31" s="26">
        <v>1969</v>
      </c>
      <c r="B31" s="26">
        <f t="shared" si="0"/>
        <v>10</v>
      </c>
      <c r="C31" s="26">
        <f>SUM('Mt Vernon'!G271:G280)</f>
        <v>7</v>
      </c>
      <c r="D31" s="26">
        <f>SUM('Mt Vernon'!H271:H280)</f>
        <v>3</v>
      </c>
      <c r="E31" s="26">
        <f>SUM('Mt Vernon'!I271:I280)</f>
        <v>0</v>
      </c>
      <c r="F31" s="27">
        <f t="shared" si="1"/>
        <v>0.7</v>
      </c>
      <c r="G31" s="28">
        <f>SUM('Mt Vernon'!D271:D280)</f>
        <v>165</v>
      </c>
      <c r="H31" s="28">
        <f>SUM('Mt Vernon'!E271:E280)</f>
        <v>92</v>
      </c>
      <c r="I31" s="29">
        <f t="shared" ref="I31" si="118">G31/B31</f>
        <v>16.5</v>
      </c>
      <c r="J31" s="29">
        <f t="shared" ref="J31" si="119">H31/B31</f>
        <v>9.1999999999999993</v>
      </c>
      <c r="K31" s="30">
        <f t="shared" ref="K31" si="120">I31-J31</f>
        <v>7.3000000000000007</v>
      </c>
      <c r="L31" s="27">
        <f t="shared" ref="L31" si="121">(G31)/(G31+H31)</f>
        <v>0.642023346303502</v>
      </c>
      <c r="M31" s="31" t="s">
        <v>116</v>
      </c>
    </row>
    <row r="32" spans="1:13" ht="14.25" customHeight="1" x14ac:dyDescent="0.2">
      <c r="A32" s="26">
        <v>1970</v>
      </c>
      <c r="B32" s="26">
        <f t="shared" si="0"/>
        <v>10</v>
      </c>
      <c r="C32" s="26">
        <f>SUM('Mt Vernon'!G281:G290)</f>
        <v>6</v>
      </c>
      <c r="D32" s="26">
        <f>SUM('Mt Vernon'!H281:H290)</f>
        <v>3</v>
      </c>
      <c r="E32" s="26">
        <f>SUM('Mt Vernon'!I281:I290)</f>
        <v>1</v>
      </c>
      <c r="F32" s="27">
        <f t="shared" si="1"/>
        <v>0.65</v>
      </c>
      <c r="G32" s="28">
        <f>SUM('Mt Vernon'!D281:D290)</f>
        <v>139</v>
      </c>
      <c r="H32" s="28">
        <f>SUM('Mt Vernon'!E281:E290)</f>
        <v>60</v>
      </c>
      <c r="I32" s="29">
        <f t="shared" ref="I32" si="122">G32/B32</f>
        <v>13.9</v>
      </c>
      <c r="J32" s="29">
        <f t="shared" ref="J32" si="123">H32/B32</f>
        <v>6</v>
      </c>
      <c r="K32" s="30">
        <f t="shared" ref="K32" si="124">I32-J32</f>
        <v>7.9</v>
      </c>
      <c r="L32" s="27">
        <f t="shared" ref="L32" si="125">(G32)/(G32+H32)</f>
        <v>0.69849246231155782</v>
      </c>
      <c r="M32" s="31" t="s">
        <v>116</v>
      </c>
    </row>
    <row r="33" spans="1:13" ht="14.25" customHeight="1" x14ac:dyDescent="0.2">
      <c r="A33" s="26">
        <v>1971</v>
      </c>
      <c r="B33" s="26">
        <f t="shared" si="0"/>
        <v>10</v>
      </c>
      <c r="C33" s="26">
        <f>SUM('Mt Vernon'!G291:G300)</f>
        <v>7</v>
      </c>
      <c r="D33" s="26">
        <f>SUM('Mt Vernon'!H291:H300)</f>
        <v>3</v>
      </c>
      <c r="E33" s="26">
        <f>SUM('Mt Vernon'!I291:I300)</f>
        <v>0</v>
      </c>
      <c r="F33" s="27">
        <f t="shared" si="1"/>
        <v>0.7</v>
      </c>
      <c r="G33" s="28">
        <f>SUM('Mt Vernon'!D291:D300)</f>
        <v>170</v>
      </c>
      <c r="H33" s="28">
        <f>SUM('Mt Vernon'!E291:E300)</f>
        <v>96</v>
      </c>
      <c r="I33" s="29">
        <f t="shared" ref="I33" si="126">G33/B33</f>
        <v>17</v>
      </c>
      <c r="J33" s="29">
        <f t="shared" ref="J33" si="127">H33/B33</f>
        <v>9.6</v>
      </c>
      <c r="K33" s="30">
        <f t="shared" ref="K33" si="128">I33-J33</f>
        <v>7.4</v>
      </c>
      <c r="L33" s="27">
        <f t="shared" ref="L33" si="129">(G33)/(G33+H33)</f>
        <v>0.63909774436090228</v>
      </c>
      <c r="M33" s="31" t="s">
        <v>116</v>
      </c>
    </row>
    <row r="34" spans="1:13" ht="14.25" customHeight="1" x14ac:dyDescent="0.2">
      <c r="A34" s="26">
        <v>1972</v>
      </c>
      <c r="B34" s="26">
        <f t="shared" si="0"/>
        <v>10</v>
      </c>
      <c r="C34" s="26">
        <f>SUM('Mt Vernon'!G301:G310)</f>
        <v>2</v>
      </c>
      <c r="D34" s="26">
        <f>SUM('Mt Vernon'!H301:H310)</f>
        <v>7</v>
      </c>
      <c r="E34" s="26">
        <f>SUM('Mt Vernon'!I301:I310)</f>
        <v>1</v>
      </c>
      <c r="F34" s="27">
        <f t="shared" si="1"/>
        <v>0.25</v>
      </c>
      <c r="G34" s="28">
        <f>SUM('Mt Vernon'!D301:D310)</f>
        <v>59</v>
      </c>
      <c r="H34" s="28">
        <f>SUM('Mt Vernon'!E301:E310)</f>
        <v>172</v>
      </c>
      <c r="I34" s="29">
        <f t="shared" ref="I34" si="130">G34/B34</f>
        <v>5.9</v>
      </c>
      <c r="J34" s="29">
        <f t="shared" ref="J34" si="131">H34/B34</f>
        <v>17.2</v>
      </c>
      <c r="K34" s="30">
        <f t="shared" ref="K34" si="132">I34-J34</f>
        <v>-11.299999999999999</v>
      </c>
      <c r="L34" s="27">
        <f t="shared" ref="L34" si="133">(G34)/(G34+H34)</f>
        <v>0.25541125541125542</v>
      </c>
    </row>
    <row r="35" spans="1:13" ht="14.25" customHeight="1" x14ac:dyDescent="0.2">
      <c r="A35" s="26">
        <v>1973</v>
      </c>
      <c r="B35" s="26">
        <f t="shared" si="0"/>
        <v>10</v>
      </c>
      <c r="C35" s="26">
        <f>SUM('Mt Vernon'!G311:G320)</f>
        <v>6</v>
      </c>
      <c r="D35" s="26">
        <f>SUM('Mt Vernon'!H311:H320)</f>
        <v>3</v>
      </c>
      <c r="E35" s="26">
        <f>SUM('Mt Vernon'!I311:I320)</f>
        <v>1</v>
      </c>
      <c r="F35" s="27">
        <f t="shared" si="1"/>
        <v>0.65</v>
      </c>
      <c r="G35" s="28">
        <f>SUM('Mt Vernon'!D311:D320)</f>
        <v>158</v>
      </c>
      <c r="H35" s="28">
        <f>SUM('Mt Vernon'!E311:E320)</f>
        <v>100</v>
      </c>
      <c r="I35" s="29">
        <f t="shared" ref="I35" si="134">G35/B35</f>
        <v>15.8</v>
      </c>
      <c r="J35" s="29">
        <f t="shared" ref="J35" si="135">H35/B35</f>
        <v>10</v>
      </c>
      <c r="K35" s="30">
        <f t="shared" ref="K35" si="136">I35-J35</f>
        <v>5.8000000000000007</v>
      </c>
      <c r="L35" s="27">
        <f t="shared" ref="L35" si="137">(G35)/(G35+H35)</f>
        <v>0.61240310077519378</v>
      </c>
      <c r="M35" s="31" t="s">
        <v>136</v>
      </c>
    </row>
    <row r="36" spans="1:13" ht="14.25" customHeight="1" x14ac:dyDescent="0.2">
      <c r="A36" s="26">
        <v>1974</v>
      </c>
      <c r="B36" s="26">
        <f t="shared" si="0"/>
        <v>10</v>
      </c>
      <c r="C36" s="26">
        <f>SUM('Mt Vernon'!G321:G330)</f>
        <v>2</v>
      </c>
      <c r="D36" s="26">
        <f>SUM('Mt Vernon'!H321:H330)</f>
        <v>8</v>
      </c>
      <c r="E36" s="26">
        <f>SUM('Mt Vernon'!I321:I330)</f>
        <v>0</v>
      </c>
      <c r="F36" s="27">
        <f t="shared" si="1"/>
        <v>0.2</v>
      </c>
      <c r="G36" s="28">
        <f>SUM('Mt Vernon'!D321:D330)</f>
        <v>128</v>
      </c>
      <c r="H36" s="28">
        <f>SUM('Mt Vernon'!E321:E330)</f>
        <v>249</v>
      </c>
      <c r="I36" s="29">
        <f t="shared" ref="I36" si="138">G36/B36</f>
        <v>12.8</v>
      </c>
      <c r="J36" s="29">
        <f t="shared" ref="J36" si="139">H36/B36</f>
        <v>24.9</v>
      </c>
      <c r="K36" s="30">
        <f t="shared" ref="K36" si="140">I36-J36</f>
        <v>-12.099999999999998</v>
      </c>
      <c r="L36" s="27">
        <f t="shared" ref="L36" si="141">(G36)/(G36+H36)</f>
        <v>0.33952254641909813</v>
      </c>
      <c r="M36" s="31" t="s">
        <v>136</v>
      </c>
    </row>
    <row r="37" spans="1:13" ht="14.25" customHeight="1" x14ac:dyDescent="0.2">
      <c r="A37" s="26">
        <v>1975</v>
      </c>
      <c r="B37" s="26">
        <f t="shared" si="0"/>
        <v>10</v>
      </c>
      <c r="C37" s="26">
        <f>SUM('Mt Vernon'!G331:G340)</f>
        <v>0</v>
      </c>
      <c r="D37" s="26">
        <f>SUM('Mt Vernon'!H331:H340)</f>
        <v>9</v>
      </c>
      <c r="E37" s="26">
        <f>SUM('Mt Vernon'!I331:I340)</f>
        <v>1</v>
      </c>
      <c r="F37" s="27">
        <f t="shared" si="1"/>
        <v>0.05</v>
      </c>
      <c r="G37" s="28">
        <f>SUM('Mt Vernon'!D331:D340)</f>
        <v>56</v>
      </c>
      <c r="H37" s="28">
        <f>SUM('Mt Vernon'!E331:E340)</f>
        <v>220</v>
      </c>
      <c r="I37" s="29">
        <f t="shared" ref="I37" si="142">G37/B37</f>
        <v>5.6</v>
      </c>
      <c r="J37" s="29">
        <f t="shared" ref="J37" si="143">H37/B37</f>
        <v>22</v>
      </c>
      <c r="K37" s="30">
        <f t="shared" ref="K37" si="144">I37-J37</f>
        <v>-16.399999999999999</v>
      </c>
      <c r="L37" s="27">
        <f t="shared" ref="L37" si="145">(G37)/(G37+H37)</f>
        <v>0.20289855072463769</v>
      </c>
      <c r="M37" s="31" t="s">
        <v>136</v>
      </c>
    </row>
    <row r="38" spans="1:13" ht="14.25" customHeight="1" x14ac:dyDescent="0.2">
      <c r="A38" s="26">
        <v>1976</v>
      </c>
      <c r="B38" s="26">
        <f t="shared" si="0"/>
        <v>10</v>
      </c>
      <c r="C38" s="26">
        <f>SUM('Mt Vernon'!G341:G350)</f>
        <v>3</v>
      </c>
      <c r="D38" s="26">
        <f>SUM('Mt Vernon'!H341:H350)</f>
        <v>7</v>
      </c>
      <c r="E38" s="26">
        <f>SUM('Mt Vernon'!I341:I350)</f>
        <v>0</v>
      </c>
      <c r="F38" s="27">
        <f t="shared" si="1"/>
        <v>0.3</v>
      </c>
      <c r="G38" s="28">
        <f>SUM('Mt Vernon'!D341:D350)</f>
        <v>91</v>
      </c>
      <c r="H38" s="28">
        <f>SUM('Mt Vernon'!E341:E350)</f>
        <v>166</v>
      </c>
      <c r="I38" s="29">
        <f t="shared" ref="I38" si="146">G38/B38</f>
        <v>9.1</v>
      </c>
      <c r="J38" s="29">
        <f t="shared" ref="J38" si="147">H38/B38</f>
        <v>16.600000000000001</v>
      </c>
      <c r="K38" s="30">
        <f t="shared" ref="K38" si="148">I38-J38</f>
        <v>-7.5000000000000018</v>
      </c>
      <c r="L38" s="27">
        <f t="shared" ref="L38" si="149">(G38)/(G38+H38)</f>
        <v>0.35408560311284049</v>
      </c>
      <c r="M38" s="31" t="s">
        <v>136</v>
      </c>
    </row>
    <row r="39" spans="1:13" ht="14.25" customHeight="1" x14ac:dyDescent="0.2">
      <c r="A39" s="26">
        <v>1977</v>
      </c>
      <c r="B39" s="26">
        <f t="shared" si="0"/>
        <v>11</v>
      </c>
      <c r="C39" s="26">
        <f>SUM('Mt Vernon'!G351:G361)</f>
        <v>8</v>
      </c>
      <c r="D39" s="26">
        <f>SUM('Mt Vernon'!H351:H361)</f>
        <v>3</v>
      </c>
      <c r="E39" s="26">
        <f>SUM('Mt Vernon'!I351:I361)</f>
        <v>0</v>
      </c>
      <c r="F39" s="27">
        <f t="shared" si="1"/>
        <v>0.72727272727272729</v>
      </c>
      <c r="G39" s="28">
        <f>SUM('Mt Vernon'!D351:D361)</f>
        <v>162</v>
      </c>
      <c r="H39" s="28">
        <f>SUM('Mt Vernon'!E351:E361)</f>
        <v>152</v>
      </c>
      <c r="I39" s="29">
        <f t="shared" ref="I39" si="150">G39/B39</f>
        <v>14.727272727272727</v>
      </c>
      <c r="J39" s="29">
        <f t="shared" ref="J39" si="151">H39/B39</f>
        <v>13.818181818181818</v>
      </c>
      <c r="K39" s="30">
        <f t="shared" ref="K39" si="152">I39-J39</f>
        <v>0.90909090909090828</v>
      </c>
      <c r="L39" s="27">
        <f t="shared" ref="L39" si="153">(G39)/(G39+H39)</f>
        <v>0.51592356687898089</v>
      </c>
      <c r="M39" s="31" t="s">
        <v>135</v>
      </c>
    </row>
    <row r="40" spans="1:13" ht="14.25" customHeight="1" x14ac:dyDescent="0.2">
      <c r="A40" s="26">
        <v>1978</v>
      </c>
      <c r="B40" s="26">
        <f t="shared" si="0"/>
        <v>10</v>
      </c>
      <c r="C40" s="26">
        <f>SUM('Mt Vernon'!G362:G371)</f>
        <v>9</v>
      </c>
      <c r="D40" s="26">
        <f>SUM('Mt Vernon'!H362:H371)</f>
        <v>1</v>
      </c>
      <c r="E40" s="26">
        <f>SUM('Mt Vernon'!I362:I371)</f>
        <v>0</v>
      </c>
      <c r="F40" s="27">
        <f t="shared" si="1"/>
        <v>0.9</v>
      </c>
      <c r="G40" s="28">
        <f>SUM('Mt Vernon'!D362:D371)</f>
        <v>194</v>
      </c>
      <c r="H40" s="28">
        <f>SUM('Mt Vernon'!E362:E371)</f>
        <v>101</v>
      </c>
      <c r="I40" s="29">
        <f t="shared" ref="I40" si="154">G40/B40</f>
        <v>19.399999999999999</v>
      </c>
      <c r="J40" s="29">
        <f t="shared" ref="J40" si="155">H40/B40</f>
        <v>10.1</v>
      </c>
      <c r="K40" s="30">
        <f t="shared" ref="K40" si="156">I40-J40</f>
        <v>9.2999999999999989</v>
      </c>
      <c r="L40" s="27">
        <f t="shared" ref="L40" si="157">(G40)/(G40+H40)</f>
        <v>0.65762711864406775</v>
      </c>
      <c r="M40" s="31" t="s">
        <v>135</v>
      </c>
    </row>
    <row r="41" spans="1:13" ht="14.25" customHeight="1" x14ac:dyDescent="0.2">
      <c r="A41" s="26">
        <v>1979</v>
      </c>
      <c r="B41" s="26">
        <f t="shared" si="0"/>
        <v>13</v>
      </c>
      <c r="C41" s="26">
        <f>SUM('Mt Vernon'!G372:G384)</f>
        <v>11</v>
      </c>
      <c r="D41" s="26">
        <f>SUM('Mt Vernon'!H372:H384)</f>
        <v>2</v>
      </c>
      <c r="E41" s="26">
        <f>SUM('Mt Vernon'!I372:I384)</f>
        <v>0</v>
      </c>
      <c r="F41" s="27">
        <f t="shared" si="1"/>
        <v>0.84615384615384615</v>
      </c>
      <c r="G41" s="28">
        <f>SUM('Mt Vernon'!D372:D384)</f>
        <v>308</v>
      </c>
      <c r="H41" s="28">
        <f>SUM('Mt Vernon'!E372:E384)</f>
        <v>100</v>
      </c>
      <c r="I41" s="29">
        <f t="shared" ref="I41" si="158">G41/B41</f>
        <v>23.692307692307693</v>
      </c>
      <c r="J41" s="29">
        <f t="shared" ref="J41" si="159">H41/B41</f>
        <v>7.6923076923076925</v>
      </c>
      <c r="K41" s="30">
        <f t="shared" ref="K41" si="160">I41-J41</f>
        <v>16</v>
      </c>
      <c r="L41" s="27">
        <f t="shared" ref="L41" si="161">(G41)/(G41+H41)</f>
        <v>0.75490196078431371</v>
      </c>
      <c r="M41" s="31" t="s">
        <v>151</v>
      </c>
    </row>
    <row r="42" spans="1:13" ht="14.25" customHeight="1" x14ac:dyDescent="0.2">
      <c r="A42" s="26">
        <v>1980</v>
      </c>
      <c r="B42" s="26">
        <f t="shared" si="0"/>
        <v>10</v>
      </c>
      <c r="C42" s="26">
        <f>SUM('Mt Vernon'!G385:G394)</f>
        <v>6</v>
      </c>
      <c r="D42" s="26">
        <f>SUM('Mt Vernon'!H385:H394)</f>
        <v>3</v>
      </c>
      <c r="E42" s="26">
        <f>SUM('Mt Vernon'!I385:I394)</f>
        <v>1</v>
      </c>
      <c r="F42" s="27">
        <f t="shared" si="1"/>
        <v>0.65</v>
      </c>
      <c r="G42" s="28">
        <f>SUM('Mt Vernon'!D385:D394)</f>
        <v>146</v>
      </c>
      <c r="H42" s="28">
        <f>SUM('Mt Vernon'!E385:E394)</f>
        <v>109</v>
      </c>
      <c r="I42" s="29">
        <f t="shared" ref="I42" si="162">G42/B42</f>
        <v>14.6</v>
      </c>
      <c r="J42" s="29">
        <f t="shared" ref="J42" si="163">H42/B42</f>
        <v>10.9</v>
      </c>
      <c r="K42" s="30">
        <f t="shared" ref="K42" si="164">I42-J42</f>
        <v>3.6999999999999993</v>
      </c>
      <c r="L42" s="27">
        <f t="shared" ref="L42" si="165">(G42)/(G42+H42)</f>
        <v>0.5725490196078431</v>
      </c>
      <c r="M42" s="31" t="s">
        <v>151</v>
      </c>
    </row>
    <row r="43" spans="1:13" ht="14.25" customHeight="1" x14ac:dyDescent="0.2">
      <c r="A43" s="26">
        <v>1981</v>
      </c>
      <c r="B43" s="26">
        <f t="shared" si="0"/>
        <v>10</v>
      </c>
      <c r="C43" s="26">
        <f>SUM('Mt Vernon'!G395:G404)</f>
        <v>4</v>
      </c>
      <c r="D43" s="26">
        <f>SUM('Mt Vernon'!H395:H404)</f>
        <v>5</v>
      </c>
      <c r="E43" s="26">
        <f>SUM('Mt Vernon'!I395:I404)</f>
        <v>1</v>
      </c>
      <c r="F43" s="27">
        <f t="shared" si="1"/>
        <v>0.45</v>
      </c>
      <c r="G43" s="28">
        <f>SUM('Mt Vernon'!D395:D404)</f>
        <v>129</v>
      </c>
      <c r="H43" s="28">
        <f>SUM('Mt Vernon'!E395:E404)</f>
        <v>153</v>
      </c>
      <c r="I43" s="29">
        <f t="shared" ref="I43" si="166">G43/B43</f>
        <v>12.9</v>
      </c>
      <c r="J43" s="29">
        <f t="shared" ref="J43" si="167">H43/B43</f>
        <v>15.3</v>
      </c>
      <c r="K43" s="30">
        <f t="shared" ref="K43" si="168">I43-J43</f>
        <v>-2.4000000000000004</v>
      </c>
      <c r="L43" s="27">
        <f t="shared" ref="L43" si="169">(G43)/(G43+H43)</f>
        <v>0.45744680851063829</v>
      </c>
      <c r="M43" s="31" t="s">
        <v>151</v>
      </c>
    </row>
    <row r="44" spans="1:13" ht="14.25" customHeight="1" x14ac:dyDescent="0.2">
      <c r="A44" s="26">
        <v>1982</v>
      </c>
      <c r="B44" s="26">
        <f t="shared" si="0"/>
        <v>13</v>
      </c>
      <c r="C44" s="26">
        <f>SUM('Mt Vernon'!G405:G417)</f>
        <v>6</v>
      </c>
      <c r="D44" s="26">
        <f>SUM('Mt Vernon'!H405:H417)</f>
        <v>7</v>
      </c>
      <c r="E44" s="26">
        <f>SUM('Mt Vernon'!I405:I417)</f>
        <v>0</v>
      </c>
      <c r="F44" s="27">
        <f t="shared" si="1"/>
        <v>0.46153846153846156</v>
      </c>
      <c r="G44" s="28">
        <f>SUM('Mt Vernon'!D405:D417)</f>
        <v>200</v>
      </c>
      <c r="H44" s="28">
        <f>SUM('Mt Vernon'!E405:E417)</f>
        <v>186</v>
      </c>
      <c r="I44" s="29">
        <f t="shared" ref="I44" si="170">G44/B44</f>
        <v>15.384615384615385</v>
      </c>
      <c r="J44" s="29">
        <f t="shared" ref="J44" si="171">H44/B44</f>
        <v>14.307692307692308</v>
      </c>
      <c r="K44" s="30">
        <f t="shared" ref="K44" si="172">I44-J44</f>
        <v>1.0769230769230766</v>
      </c>
      <c r="L44" s="27">
        <f t="shared" ref="L44" si="173">(G44)/(G44+H44)</f>
        <v>0.51813471502590669</v>
      </c>
      <c r="M44" s="31" t="s">
        <v>151</v>
      </c>
    </row>
    <row r="45" spans="1:13" ht="14.25" customHeight="1" x14ac:dyDescent="0.2">
      <c r="A45" s="26">
        <v>1983</v>
      </c>
      <c r="B45" s="26">
        <f t="shared" si="0"/>
        <v>14</v>
      </c>
      <c r="C45" s="26">
        <f>SUM('Mt Vernon'!G418:G431)</f>
        <v>13</v>
      </c>
      <c r="D45" s="26">
        <f>SUM('Mt Vernon'!H418:H431)</f>
        <v>1</v>
      </c>
      <c r="E45" s="26">
        <f>SUM('Mt Vernon'!I418:I431)</f>
        <v>0</v>
      </c>
      <c r="F45" s="27">
        <f t="shared" si="1"/>
        <v>0.9285714285714286</v>
      </c>
      <c r="G45" s="28">
        <f>SUM('Mt Vernon'!D418:D431)</f>
        <v>338</v>
      </c>
      <c r="H45" s="28">
        <f>SUM('Mt Vernon'!E418:E431)</f>
        <v>102</v>
      </c>
      <c r="I45" s="29">
        <f t="shared" ref="I45" si="174">G45/B45</f>
        <v>24.142857142857142</v>
      </c>
      <c r="J45" s="29">
        <f t="shared" ref="J45" si="175">H45/B45</f>
        <v>7.2857142857142856</v>
      </c>
      <c r="K45" s="30">
        <f t="shared" ref="K45" si="176">I45-J45</f>
        <v>16.857142857142858</v>
      </c>
      <c r="L45" s="27">
        <f t="shared" ref="L45" si="177">(G45)/(G45+H45)</f>
        <v>0.76818181818181819</v>
      </c>
      <c r="M45" s="31" t="s">
        <v>151</v>
      </c>
    </row>
    <row r="46" spans="1:13" ht="14.25" customHeight="1" x14ac:dyDescent="0.2">
      <c r="A46" s="26">
        <v>1984</v>
      </c>
      <c r="B46" s="26">
        <f t="shared" si="0"/>
        <v>10</v>
      </c>
      <c r="C46" s="26">
        <f>SUM('Mt Vernon'!G432:G441)</f>
        <v>4</v>
      </c>
      <c r="D46" s="26">
        <f>SUM('Mt Vernon'!H432:H441)</f>
        <v>6</v>
      </c>
      <c r="E46" s="26">
        <f>SUM('Mt Vernon'!I432:I441)</f>
        <v>0</v>
      </c>
      <c r="F46" s="27">
        <f t="shared" si="1"/>
        <v>0.4</v>
      </c>
      <c r="G46" s="28">
        <f>SUM('Mt Vernon'!D432:D441)</f>
        <v>105</v>
      </c>
      <c r="H46" s="28">
        <f>SUM('Mt Vernon'!E432:E441)</f>
        <v>60</v>
      </c>
      <c r="I46" s="29">
        <f t="shared" ref="I46" si="178">G46/B46</f>
        <v>10.5</v>
      </c>
      <c r="J46" s="29">
        <f t="shared" ref="J46" si="179">H46/B46</f>
        <v>6</v>
      </c>
      <c r="K46" s="30">
        <f t="shared" ref="K46" si="180">I46-J46</f>
        <v>4.5</v>
      </c>
      <c r="L46" s="27">
        <f t="shared" ref="L46" si="181">(G46)/(G46+H46)</f>
        <v>0.63636363636363635</v>
      </c>
      <c r="M46" s="31" t="s">
        <v>151</v>
      </c>
    </row>
    <row r="47" spans="1:13" ht="14.25" customHeight="1" x14ac:dyDescent="0.2">
      <c r="A47" s="26">
        <v>1985</v>
      </c>
      <c r="B47" s="26">
        <f t="shared" si="0"/>
        <v>10</v>
      </c>
      <c r="C47" s="26">
        <f>SUM('Mt Vernon'!G442:G451)</f>
        <v>9</v>
      </c>
      <c r="D47" s="26">
        <f>SUM('Mt Vernon'!H442:H451)</f>
        <v>1</v>
      </c>
      <c r="E47" s="26">
        <f>SUM('Mt Vernon'!I442:I451)</f>
        <v>0</v>
      </c>
      <c r="F47" s="27">
        <f t="shared" si="1"/>
        <v>0.9</v>
      </c>
      <c r="G47" s="28">
        <f>SUM('Mt Vernon'!D442:D451)</f>
        <v>231</v>
      </c>
      <c r="H47" s="28">
        <f>SUM('Mt Vernon'!E442:E451)</f>
        <v>63</v>
      </c>
      <c r="I47" s="29">
        <f t="shared" ref="I47" si="182">G47/B47</f>
        <v>23.1</v>
      </c>
      <c r="J47" s="29">
        <f t="shared" ref="J47" si="183">H47/B47</f>
        <v>6.3</v>
      </c>
      <c r="K47" s="30">
        <f t="shared" ref="K47" si="184">I47-J47</f>
        <v>16.8</v>
      </c>
      <c r="L47" s="27">
        <f t="shared" ref="L47" si="185">(G47)/(G47+H47)</f>
        <v>0.7857142857142857</v>
      </c>
      <c r="M47" s="31" t="s">
        <v>151</v>
      </c>
    </row>
    <row r="48" spans="1:13" ht="14.25" customHeight="1" x14ac:dyDescent="0.2">
      <c r="A48" s="26">
        <v>1986</v>
      </c>
      <c r="B48" s="26">
        <f t="shared" si="0"/>
        <v>12</v>
      </c>
      <c r="C48" s="26">
        <f>SUM('Mt Vernon'!G452:G463)</f>
        <v>9</v>
      </c>
      <c r="D48" s="26">
        <f>SUM('Mt Vernon'!H452:H463)</f>
        <v>3</v>
      </c>
      <c r="E48" s="26">
        <f>SUM('Mt Vernon'!I452:I463)</f>
        <v>0</v>
      </c>
      <c r="F48" s="27">
        <f t="shared" si="1"/>
        <v>0.75</v>
      </c>
      <c r="G48" s="28">
        <f>SUM('Mt Vernon'!D452:D463)</f>
        <v>193</v>
      </c>
      <c r="H48" s="28">
        <f>SUM('Mt Vernon'!E452:E463)</f>
        <v>75</v>
      </c>
      <c r="I48" s="29">
        <f t="shared" ref="I48" si="186">G48/B48</f>
        <v>16.083333333333332</v>
      </c>
      <c r="J48" s="29">
        <f t="shared" ref="J48" si="187">H48/B48</f>
        <v>6.25</v>
      </c>
      <c r="K48" s="30">
        <f t="shared" ref="K48" si="188">I48-J48</f>
        <v>9.8333333333333321</v>
      </c>
      <c r="L48" s="27">
        <f t="shared" ref="L48" si="189">(G48)/(G48+H48)</f>
        <v>0.72014925373134331</v>
      </c>
      <c r="M48" s="31" t="s">
        <v>151</v>
      </c>
    </row>
    <row r="49" spans="1:13" ht="14.25" customHeight="1" x14ac:dyDescent="0.2">
      <c r="A49" s="26">
        <v>1987</v>
      </c>
      <c r="B49" s="26">
        <f t="shared" si="0"/>
        <v>10</v>
      </c>
      <c r="C49" s="26">
        <f>SUM('Mt Vernon'!G464:G473)</f>
        <v>5</v>
      </c>
      <c r="D49" s="26">
        <f>SUM('Mt Vernon'!H464:H473)</f>
        <v>5</v>
      </c>
      <c r="E49" s="26">
        <f>SUM('Mt Vernon'!I464:I473)</f>
        <v>0</v>
      </c>
      <c r="F49" s="27">
        <f t="shared" si="1"/>
        <v>0.5</v>
      </c>
      <c r="G49" s="28">
        <f>SUM('Mt Vernon'!D464:D473)</f>
        <v>122</v>
      </c>
      <c r="H49" s="28">
        <f>SUM('Mt Vernon'!E464:E473)</f>
        <v>147</v>
      </c>
      <c r="I49" s="29">
        <f t="shared" ref="I49" si="190">G49/B49</f>
        <v>12.2</v>
      </c>
      <c r="J49" s="29">
        <f t="shared" ref="J49" si="191">H49/B49</f>
        <v>14.7</v>
      </c>
      <c r="K49" s="30">
        <f t="shared" ref="K49" si="192">I49-J49</f>
        <v>-2.5</v>
      </c>
      <c r="L49" s="27">
        <f t="shared" ref="L49" si="193">(G49)/(G49+H49)</f>
        <v>0.45353159851301117</v>
      </c>
      <c r="M49" s="31" t="s">
        <v>151</v>
      </c>
    </row>
    <row r="50" spans="1:13" ht="14.25" customHeight="1" x14ac:dyDescent="0.2">
      <c r="A50" s="26">
        <v>1988</v>
      </c>
      <c r="B50" s="26">
        <f t="shared" si="0"/>
        <v>10</v>
      </c>
      <c r="C50" s="26">
        <f>SUM('Mt Vernon'!G474:G483)</f>
        <v>5</v>
      </c>
      <c r="D50" s="26">
        <f>SUM('Mt Vernon'!H474:H483)</f>
        <v>5</v>
      </c>
      <c r="E50" s="26">
        <f>SUM('Mt Vernon'!I474:I483)</f>
        <v>0</v>
      </c>
      <c r="F50" s="27">
        <f t="shared" si="1"/>
        <v>0.5</v>
      </c>
      <c r="G50" s="28">
        <f>SUM('Mt Vernon'!D474:D483)</f>
        <v>110</v>
      </c>
      <c r="H50" s="28">
        <f>SUM('Mt Vernon'!E474:E483)</f>
        <v>102</v>
      </c>
      <c r="I50" s="29">
        <f t="shared" ref="I50" si="194">G50/B50</f>
        <v>11</v>
      </c>
      <c r="J50" s="29">
        <f t="shared" ref="J50" si="195">H50/B50</f>
        <v>10.199999999999999</v>
      </c>
      <c r="K50" s="30">
        <f t="shared" ref="K50" si="196">I50-J50</f>
        <v>0.80000000000000071</v>
      </c>
      <c r="L50" s="27">
        <f t="shared" ref="L50" si="197">(G50)/(G50+H50)</f>
        <v>0.51886792452830188</v>
      </c>
      <c r="M50" s="31" t="s">
        <v>151</v>
      </c>
    </row>
    <row r="51" spans="1:13" ht="14.25" customHeight="1" x14ac:dyDescent="0.2">
      <c r="A51" s="26">
        <v>1989</v>
      </c>
      <c r="B51" s="26">
        <f t="shared" si="0"/>
        <v>10</v>
      </c>
      <c r="C51" s="26">
        <f>SUM('Mt Vernon'!G484:G493)</f>
        <v>4</v>
      </c>
      <c r="D51" s="26">
        <f>SUM('Mt Vernon'!H484:H493)</f>
        <v>6</v>
      </c>
      <c r="E51" s="26">
        <f>SUM('Mt Vernon'!I484:I493)</f>
        <v>0</v>
      </c>
      <c r="F51" s="27">
        <f t="shared" si="1"/>
        <v>0.4</v>
      </c>
      <c r="G51" s="28">
        <f>SUM('Mt Vernon'!D484:D493)</f>
        <v>145</v>
      </c>
      <c r="H51" s="28">
        <f>SUM('Mt Vernon'!E484:E493)</f>
        <v>203</v>
      </c>
      <c r="I51" s="29">
        <f t="shared" ref="I51" si="198">G51/B51</f>
        <v>14.5</v>
      </c>
      <c r="J51" s="29">
        <f t="shared" ref="J51" si="199">H51/B51</f>
        <v>20.3</v>
      </c>
      <c r="K51" s="30">
        <f t="shared" ref="K51" si="200">I51-J51</f>
        <v>-5.8000000000000007</v>
      </c>
      <c r="L51" s="27">
        <f t="shared" ref="L51" si="201">(G51)/(G51+H51)</f>
        <v>0.41666666666666669</v>
      </c>
      <c r="M51" s="31" t="s">
        <v>171</v>
      </c>
    </row>
    <row r="52" spans="1:13" ht="14.25" customHeight="1" x14ac:dyDescent="0.2">
      <c r="A52" s="26">
        <v>1990</v>
      </c>
      <c r="B52" s="26">
        <f t="shared" si="0"/>
        <v>10</v>
      </c>
      <c r="C52" s="26">
        <f>SUM('Mt Vernon'!G494:G503)</f>
        <v>2</v>
      </c>
      <c r="D52" s="26">
        <f>SUM('Mt Vernon'!H494:H503)</f>
        <v>8</v>
      </c>
      <c r="E52" s="26">
        <f>SUM('Mt Vernon'!I494:I503)</f>
        <v>0</v>
      </c>
      <c r="F52" s="27">
        <f t="shared" si="1"/>
        <v>0.2</v>
      </c>
      <c r="G52" s="28">
        <f>SUM('Mt Vernon'!D494:D503)</f>
        <v>138</v>
      </c>
      <c r="H52" s="28">
        <f>SUM('Mt Vernon'!E494:E503)</f>
        <v>236</v>
      </c>
      <c r="I52" s="29">
        <f t="shared" ref="I52" si="202">G52/B52</f>
        <v>13.8</v>
      </c>
      <c r="J52" s="29">
        <f t="shared" ref="J52" si="203">H52/B52</f>
        <v>23.6</v>
      </c>
      <c r="K52" s="30">
        <f t="shared" ref="K52" si="204">I52-J52</f>
        <v>-9.8000000000000007</v>
      </c>
      <c r="L52" s="27">
        <f t="shared" ref="L52" si="205">(G52)/(G52+H52)</f>
        <v>0.36898395721925131</v>
      </c>
      <c r="M52" s="31" t="s">
        <v>171</v>
      </c>
    </row>
    <row r="53" spans="1:13" ht="14.25" customHeight="1" x14ac:dyDescent="0.2">
      <c r="A53" s="26">
        <v>1991</v>
      </c>
      <c r="B53" s="26">
        <f t="shared" si="0"/>
        <v>10</v>
      </c>
      <c r="C53" s="26">
        <f>SUM('Mt Vernon'!G504:G513)</f>
        <v>2</v>
      </c>
      <c r="D53" s="26">
        <f>SUM('Mt Vernon'!H504:H513)</f>
        <v>8</v>
      </c>
      <c r="E53" s="26">
        <f>SUM('Mt Vernon'!I504:I513)</f>
        <v>0</v>
      </c>
      <c r="F53" s="27">
        <f t="shared" si="1"/>
        <v>0.2</v>
      </c>
      <c r="G53" s="28">
        <f>SUM('Mt Vernon'!D504:D513)</f>
        <v>76</v>
      </c>
      <c r="H53" s="28">
        <f>SUM('Mt Vernon'!E504:E513)</f>
        <v>219</v>
      </c>
      <c r="I53" s="29">
        <f t="shared" ref="I53" si="206">G53/B53</f>
        <v>7.6</v>
      </c>
      <c r="J53" s="29">
        <f t="shared" ref="J53" si="207">H53/B53</f>
        <v>21.9</v>
      </c>
      <c r="K53" s="30">
        <f t="shared" ref="K53" si="208">I53-J53</f>
        <v>-14.299999999999999</v>
      </c>
      <c r="L53" s="27">
        <f t="shared" ref="L53" si="209">(G53)/(G53+H53)</f>
        <v>0.25762711864406779</v>
      </c>
      <c r="M53" s="31" t="s">
        <v>171</v>
      </c>
    </row>
    <row r="54" spans="1:13" ht="14.25" customHeight="1" x14ac:dyDescent="0.2">
      <c r="A54" s="26">
        <v>1992</v>
      </c>
      <c r="B54" s="26">
        <f t="shared" si="0"/>
        <v>10</v>
      </c>
      <c r="C54" s="26">
        <f>SUM('Mt Vernon'!G514:G523)</f>
        <v>4</v>
      </c>
      <c r="D54" s="26">
        <f>SUM('Mt Vernon'!H514:H523)</f>
        <v>6</v>
      </c>
      <c r="E54" s="26">
        <f>SUM('Mt Vernon'!I514:I523)</f>
        <v>0</v>
      </c>
      <c r="F54" s="27">
        <f t="shared" si="1"/>
        <v>0.4</v>
      </c>
      <c r="G54" s="28">
        <f>SUM('Mt Vernon'!D514:D523)</f>
        <v>101</v>
      </c>
      <c r="H54" s="28">
        <f>SUM('Mt Vernon'!E514:E523)</f>
        <v>137</v>
      </c>
      <c r="I54" s="29">
        <f t="shared" ref="I54" si="210">G54/B54</f>
        <v>10.1</v>
      </c>
      <c r="J54" s="29">
        <f t="shared" ref="J54" si="211">H54/B54</f>
        <v>13.7</v>
      </c>
      <c r="K54" s="30">
        <f t="shared" ref="K54" si="212">I54-J54</f>
        <v>-3.5999999999999996</v>
      </c>
      <c r="L54" s="27">
        <f t="shared" ref="L54" si="213">(G54)/(G54+H54)</f>
        <v>0.42436974789915966</v>
      </c>
      <c r="M54" s="31" t="s">
        <v>171</v>
      </c>
    </row>
    <row r="55" spans="1:13" ht="14.25" customHeight="1" x14ac:dyDescent="0.2">
      <c r="A55" s="26">
        <v>1993</v>
      </c>
      <c r="B55" s="26">
        <f t="shared" si="0"/>
        <v>10</v>
      </c>
      <c r="C55" s="26">
        <f>SUM('Mt Vernon'!G524:G533)</f>
        <v>1</v>
      </c>
      <c r="D55" s="26">
        <f>SUM('Mt Vernon'!H524:H533)</f>
        <v>9</v>
      </c>
      <c r="E55" s="26">
        <f>SUM('Mt Vernon'!I524:I533)</f>
        <v>0</v>
      </c>
      <c r="F55" s="27">
        <f t="shared" si="1"/>
        <v>0.1</v>
      </c>
      <c r="G55" s="28">
        <f>SUM('Mt Vernon'!D524:D533)</f>
        <v>126</v>
      </c>
      <c r="H55" s="28">
        <f>SUM('Mt Vernon'!E524:E533)</f>
        <v>305</v>
      </c>
      <c r="I55" s="29">
        <f t="shared" ref="I55" si="214">G55/B55</f>
        <v>12.6</v>
      </c>
      <c r="J55" s="29">
        <f t="shared" ref="J55" si="215">H55/B55</f>
        <v>30.5</v>
      </c>
      <c r="K55" s="30">
        <f t="shared" ref="K55" si="216">I55-J55</f>
        <v>-17.899999999999999</v>
      </c>
      <c r="L55" s="27">
        <f t="shared" ref="L55" si="217">(G55)/(G55+H55)</f>
        <v>0.2923433874709977</v>
      </c>
      <c r="M55" s="31" t="s">
        <v>171</v>
      </c>
    </row>
    <row r="56" spans="1:13" ht="14.25" customHeight="1" x14ac:dyDescent="0.2">
      <c r="A56" s="26">
        <v>1994</v>
      </c>
      <c r="B56" s="26">
        <f t="shared" si="0"/>
        <v>10</v>
      </c>
      <c r="C56" s="26">
        <f>SUM('Mt Vernon'!G534:G543)</f>
        <v>3</v>
      </c>
      <c r="D56" s="26">
        <f>SUM('Mt Vernon'!H534:H543)</f>
        <v>7</v>
      </c>
      <c r="E56" s="26">
        <f>SUM('Mt Vernon'!I534:I543)</f>
        <v>0</v>
      </c>
      <c r="F56" s="27">
        <f t="shared" si="1"/>
        <v>0.3</v>
      </c>
      <c r="G56" s="28">
        <f>SUM('Mt Vernon'!D534:D543)</f>
        <v>67</v>
      </c>
      <c r="H56" s="28">
        <f>SUM('Mt Vernon'!E534:E543)</f>
        <v>179</v>
      </c>
      <c r="I56" s="29">
        <f t="shared" ref="I56" si="218">G56/B56</f>
        <v>6.7</v>
      </c>
      <c r="J56" s="29">
        <f t="shared" ref="J56" si="219">H56/B56</f>
        <v>17.899999999999999</v>
      </c>
      <c r="K56" s="30">
        <f t="shared" ref="K56" si="220">I56-J56</f>
        <v>-11.2</v>
      </c>
      <c r="L56" s="27">
        <f t="shared" ref="L56" si="221">(G56)/(G56+H56)</f>
        <v>0.27235772357723576</v>
      </c>
      <c r="M56" s="31" t="s">
        <v>175</v>
      </c>
    </row>
    <row r="57" spans="1:13" ht="14.25" customHeight="1" x14ac:dyDescent="0.2">
      <c r="A57" s="26">
        <v>1995</v>
      </c>
      <c r="B57" s="26">
        <f t="shared" si="0"/>
        <v>10</v>
      </c>
      <c r="C57" s="26">
        <f>SUM('Mt Vernon'!G544:G553)</f>
        <v>3</v>
      </c>
      <c r="D57" s="26">
        <f>SUM('Mt Vernon'!H544:H553)</f>
        <v>7</v>
      </c>
      <c r="E57" s="26">
        <f>SUM('Mt Vernon'!I544:I553)</f>
        <v>0</v>
      </c>
      <c r="F57" s="27">
        <f t="shared" si="1"/>
        <v>0.3</v>
      </c>
      <c r="G57" s="28">
        <f>SUM('Mt Vernon'!D544:D553)</f>
        <v>145</v>
      </c>
      <c r="H57" s="28">
        <f>SUM('Mt Vernon'!E544:E553)</f>
        <v>224</v>
      </c>
      <c r="I57" s="29">
        <f t="shared" ref="I57" si="222">G57/B57</f>
        <v>14.5</v>
      </c>
      <c r="J57" s="29">
        <f t="shared" ref="J57" si="223">H57/B57</f>
        <v>22.4</v>
      </c>
      <c r="K57" s="30">
        <f t="shared" ref="K57" si="224">I57-J57</f>
        <v>-7.8999999999999986</v>
      </c>
      <c r="L57" s="27">
        <f t="shared" ref="L57" si="225">(G57)/(G57+H57)</f>
        <v>0.39295392953929537</v>
      </c>
      <c r="M57" s="31" t="s">
        <v>175</v>
      </c>
    </row>
    <row r="58" spans="1:13" ht="14.25" customHeight="1" x14ac:dyDescent="0.2">
      <c r="A58" s="26">
        <v>1996</v>
      </c>
      <c r="B58" s="26">
        <f t="shared" si="0"/>
        <v>11</v>
      </c>
      <c r="C58" s="26">
        <f>SUM('Mt Vernon'!G554:G564)</f>
        <v>8</v>
      </c>
      <c r="D58" s="26">
        <f>SUM('Mt Vernon'!H554:H564)</f>
        <v>3</v>
      </c>
      <c r="E58" s="26">
        <f>SUM('Mt Vernon'!I554:I564)</f>
        <v>0</v>
      </c>
      <c r="F58" s="27">
        <f t="shared" si="1"/>
        <v>0.72727272727272729</v>
      </c>
      <c r="G58" s="28">
        <f>SUM('Mt Vernon'!D554:D564)</f>
        <v>278</v>
      </c>
      <c r="H58" s="28">
        <f>SUM('Mt Vernon'!E554:E564)</f>
        <v>149</v>
      </c>
      <c r="I58" s="29">
        <f t="shared" ref="I58" si="226">G58/B58</f>
        <v>25.272727272727273</v>
      </c>
      <c r="J58" s="29">
        <f t="shared" ref="J58" si="227">H58/B58</f>
        <v>13.545454545454545</v>
      </c>
      <c r="K58" s="30">
        <f t="shared" ref="K58" si="228">I58-J58</f>
        <v>11.727272727272728</v>
      </c>
      <c r="L58" s="27">
        <f t="shared" ref="L58" si="229">(G58)/(G58+H58)</f>
        <v>0.65105386416861821</v>
      </c>
      <c r="M58" s="31" t="s">
        <v>175</v>
      </c>
    </row>
    <row r="59" spans="1:13" ht="14.25" customHeight="1" x14ac:dyDescent="0.2">
      <c r="A59" s="26">
        <v>1997</v>
      </c>
      <c r="B59" s="26">
        <f t="shared" si="0"/>
        <v>12</v>
      </c>
      <c r="C59" s="26">
        <f>SUM('Mt Vernon'!G565:G576)</f>
        <v>8</v>
      </c>
      <c r="D59" s="26">
        <f>SUM('Mt Vernon'!H565:H576)</f>
        <v>4</v>
      </c>
      <c r="E59" s="26">
        <f>SUM('Mt Vernon'!I565:I576)</f>
        <v>0</v>
      </c>
      <c r="F59" s="27">
        <f t="shared" si="1"/>
        <v>0.66666666666666663</v>
      </c>
      <c r="G59" s="28">
        <f>SUM('Mt Vernon'!D565:D576)</f>
        <v>312</v>
      </c>
      <c r="H59" s="28">
        <f>SUM('Mt Vernon'!E565:E576)</f>
        <v>195</v>
      </c>
      <c r="I59" s="29">
        <f t="shared" ref="I59" si="230">G59/B59</f>
        <v>26</v>
      </c>
      <c r="J59" s="29">
        <f t="shared" ref="J59" si="231">H59/B59</f>
        <v>16.25</v>
      </c>
      <c r="K59" s="30">
        <f t="shared" ref="K59" si="232">I59-J59</f>
        <v>9.75</v>
      </c>
      <c r="L59" s="27">
        <f t="shared" ref="L59" si="233">(G59)/(G59+H59)</f>
        <v>0.61538461538461542</v>
      </c>
      <c r="M59" s="31" t="s">
        <v>175</v>
      </c>
    </row>
    <row r="60" spans="1:13" ht="14.25" customHeight="1" x14ac:dyDescent="0.2">
      <c r="A60" s="26">
        <v>1998</v>
      </c>
      <c r="B60" s="26">
        <f t="shared" si="0"/>
        <v>11</v>
      </c>
      <c r="C60" s="26">
        <f>SUM('Mt Vernon'!G577:G587)</f>
        <v>8</v>
      </c>
      <c r="D60" s="26">
        <f>SUM('Mt Vernon'!H577:H587)</f>
        <v>3</v>
      </c>
      <c r="E60" s="26">
        <f>SUM('Mt Vernon'!I577:I587)</f>
        <v>0</v>
      </c>
      <c r="F60" s="27">
        <f t="shared" si="1"/>
        <v>0.72727272727272729</v>
      </c>
      <c r="G60" s="28">
        <f>SUM('Mt Vernon'!D577:D587)</f>
        <v>274</v>
      </c>
      <c r="H60" s="28">
        <f>SUM('Mt Vernon'!E577:E587)</f>
        <v>179</v>
      </c>
      <c r="I60" s="29">
        <f t="shared" ref="I60" si="234">G60/B60</f>
        <v>24.90909090909091</v>
      </c>
      <c r="J60" s="29">
        <f t="shared" ref="J60" si="235">H60/B60</f>
        <v>16.272727272727273</v>
      </c>
      <c r="K60" s="30">
        <f t="shared" ref="K60" si="236">I60-J60</f>
        <v>8.6363636363636367</v>
      </c>
      <c r="L60" s="27">
        <f t="shared" ref="L60" si="237">(G60)/(G60+H60)</f>
        <v>0.60485651214128033</v>
      </c>
      <c r="M60" s="31" t="s">
        <v>175</v>
      </c>
    </row>
    <row r="61" spans="1:13" ht="14.25" customHeight="1" x14ac:dyDescent="0.2">
      <c r="A61" s="26">
        <v>1999</v>
      </c>
      <c r="B61" s="26">
        <f t="shared" si="0"/>
        <v>10</v>
      </c>
      <c r="C61" s="26">
        <f>SUM('Mt Vernon'!G588:G597)</f>
        <v>3</v>
      </c>
      <c r="D61" s="26">
        <f>SUM('Mt Vernon'!H588:H597)</f>
        <v>7</v>
      </c>
      <c r="E61" s="26">
        <f>SUM('Mt Vernon'!I588:I597)</f>
        <v>0</v>
      </c>
      <c r="F61" s="27">
        <f t="shared" si="1"/>
        <v>0.3</v>
      </c>
      <c r="G61" s="28">
        <f>SUM('Mt Vernon'!D588:D597)</f>
        <v>156</v>
      </c>
      <c r="H61" s="28">
        <f>SUM('Mt Vernon'!E588:E597)</f>
        <v>294</v>
      </c>
      <c r="I61" s="29">
        <f t="shared" ref="I61" si="238">G61/B61</f>
        <v>15.6</v>
      </c>
      <c r="J61" s="29">
        <f t="shared" ref="J61" si="239">H61/B61</f>
        <v>29.4</v>
      </c>
      <c r="K61" s="30">
        <f t="shared" ref="K61" si="240">I61-J61</f>
        <v>-13.799999999999999</v>
      </c>
      <c r="L61" s="27">
        <f t="shared" ref="L61" si="241">(G61)/(G61+H61)</f>
        <v>0.34666666666666668</v>
      </c>
      <c r="M61" s="31" t="s">
        <v>175</v>
      </c>
    </row>
    <row r="62" spans="1:13" ht="14.25" customHeight="1" x14ac:dyDescent="0.2">
      <c r="A62" s="26">
        <v>2000</v>
      </c>
      <c r="B62" s="26">
        <f t="shared" si="0"/>
        <v>11</v>
      </c>
      <c r="C62" s="26">
        <f>SUM('Mt Vernon'!G598:G608)</f>
        <v>8</v>
      </c>
      <c r="D62" s="26">
        <f>SUM('Mt Vernon'!H598:H608)</f>
        <v>3</v>
      </c>
      <c r="E62" s="26">
        <f>SUM('Mt Vernon'!I598:I608)</f>
        <v>0</v>
      </c>
      <c r="F62" s="27">
        <f t="shared" si="1"/>
        <v>0.72727272727272729</v>
      </c>
      <c r="G62" s="28">
        <f>SUM('Mt Vernon'!D598:D608)</f>
        <v>211</v>
      </c>
      <c r="H62" s="28">
        <f>SUM('Mt Vernon'!E598:E608)</f>
        <v>178</v>
      </c>
      <c r="I62" s="29">
        <f t="shared" ref="I62" si="242">G62/B62</f>
        <v>19.181818181818183</v>
      </c>
      <c r="J62" s="29">
        <f t="shared" ref="J62" si="243">H62/B62</f>
        <v>16.181818181818183</v>
      </c>
      <c r="K62" s="30">
        <f t="shared" ref="K62" si="244">I62-J62</f>
        <v>3</v>
      </c>
      <c r="L62" s="27">
        <f t="shared" ref="L62" si="245">(G62)/(G62+H62)</f>
        <v>0.54241645244215941</v>
      </c>
      <c r="M62" s="31" t="s">
        <v>176</v>
      </c>
    </row>
    <row r="63" spans="1:13" ht="14.25" customHeight="1" x14ac:dyDescent="0.2">
      <c r="A63" s="26">
        <v>2001</v>
      </c>
      <c r="B63" s="26">
        <f t="shared" si="0"/>
        <v>12</v>
      </c>
      <c r="C63" s="26">
        <f>SUM('Mt Vernon'!G609:G620)</f>
        <v>7</v>
      </c>
      <c r="D63" s="26">
        <f>SUM('Mt Vernon'!H609:H620)</f>
        <v>5</v>
      </c>
      <c r="E63" s="26">
        <f>SUM('Mt Vernon'!I609:I620)</f>
        <v>0</v>
      </c>
      <c r="F63" s="27">
        <f t="shared" si="1"/>
        <v>0.58333333333333337</v>
      </c>
      <c r="G63" s="28">
        <f>SUM('Mt Vernon'!D609:D620)</f>
        <v>250</v>
      </c>
      <c r="H63" s="28">
        <f>SUM('Mt Vernon'!E609:E620)</f>
        <v>223</v>
      </c>
      <c r="I63" s="29">
        <f t="shared" ref="I63" si="246">G63/B63</f>
        <v>20.833333333333332</v>
      </c>
      <c r="J63" s="29">
        <f t="shared" ref="J63" si="247">H63/B63</f>
        <v>18.583333333333332</v>
      </c>
      <c r="K63" s="30">
        <f t="shared" ref="K63" si="248">I63-J63</f>
        <v>2.25</v>
      </c>
      <c r="L63" s="27">
        <f t="shared" ref="L63" si="249">(G63)/(G63+H63)</f>
        <v>0.52854122621564481</v>
      </c>
      <c r="M63" s="31" t="s">
        <v>176</v>
      </c>
    </row>
    <row r="64" spans="1:13" ht="14.25" customHeight="1" x14ac:dyDescent="0.2">
      <c r="A64" s="26">
        <v>2002</v>
      </c>
      <c r="B64" s="26">
        <f t="shared" si="0"/>
        <v>10</v>
      </c>
      <c r="C64" s="26">
        <f>SUM('Mt Vernon'!G621:G630)</f>
        <v>7</v>
      </c>
      <c r="D64" s="26">
        <f>SUM('Mt Vernon'!H621:H630)</f>
        <v>3</v>
      </c>
      <c r="E64" s="26">
        <f>SUM('Mt Vernon'!I621:I630)</f>
        <v>0</v>
      </c>
      <c r="F64" s="27">
        <f t="shared" si="1"/>
        <v>0.7</v>
      </c>
      <c r="G64" s="28">
        <f>SUM('Mt Vernon'!D621:D630)</f>
        <v>244</v>
      </c>
      <c r="H64" s="28">
        <f>SUM('Mt Vernon'!E621:E630)</f>
        <v>127</v>
      </c>
      <c r="I64" s="29">
        <f t="shared" ref="I64" si="250">G64/B64</f>
        <v>24.4</v>
      </c>
      <c r="J64" s="29">
        <f t="shared" ref="J64" si="251">H64/B64</f>
        <v>12.7</v>
      </c>
      <c r="K64" s="30">
        <f t="shared" ref="K64" si="252">I64-J64</f>
        <v>11.7</v>
      </c>
      <c r="L64" s="27">
        <f t="shared" ref="L64" si="253">(G64)/(G64+H64)</f>
        <v>0.65768194070080865</v>
      </c>
      <c r="M64" s="31" t="s">
        <v>176</v>
      </c>
    </row>
    <row r="65" spans="1:22" ht="14.25" customHeight="1" x14ac:dyDescent="0.2">
      <c r="A65" s="26">
        <v>2003</v>
      </c>
      <c r="B65" s="26">
        <f t="shared" si="0"/>
        <v>11</v>
      </c>
      <c r="C65" s="26">
        <f>SUM('Mt Vernon'!G631:G641)</f>
        <v>7</v>
      </c>
      <c r="D65" s="26">
        <f>SUM('Mt Vernon'!H631:H641)</f>
        <v>4</v>
      </c>
      <c r="E65" s="26">
        <f>SUM('Mt Vernon'!I631:I641)</f>
        <v>0</v>
      </c>
      <c r="F65" s="27">
        <f t="shared" si="1"/>
        <v>0.63636363636363635</v>
      </c>
      <c r="G65" s="28">
        <f>SUM('Mt Vernon'!D631:D641)</f>
        <v>244</v>
      </c>
      <c r="H65" s="28">
        <f>SUM('Mt Vernon'!E631:E641)</f>
        <v>114</v>
      </c>
      <c r="I65" s="29">
        <f t="shared" ref="I65" si="254">G65/B65</f>
        <v>22.181818181818183</v>
      </c>
      <c r="J65" s="29">
        <f t="shared" ref="J65" si="255">H65/B65</f>
        <v>10.363636363636363</v>
      </c>
      <c r="K65" s="30">
        <f t="shared" ref="K65" si="256">I65-J65</f>
        <v>11.81818181818182</v>
      </c>
      <c r="L65" s="27">
        <f t="shared" ref="L65" si="257">(G65)/(G65+H65)</f>
        <v>0.68156424581005581</v>
      </c>
      <c r="M65" s="31" t="s">
        <v>176</v>
      </c>
    </row>
    <row r="66" spans="1:22" ht="14.25" customHeight="1" x14ac:dyDescent="0.2">
      <c r="A66" s="26">
        <v>2004</v>
      </c>
      <c r="B66" s="26">
        <f t="shared" si="0"/>
        <v>10</v>
      </c>
      <c r="C66" s="26">
        <f>SUM('Mt Vernon'!G642:G651)</f>
        <v>6</v>
      </c>
      <c r="D66" s="26">
        <f>SUM('Mt Vernon'!H642:H651)</f>
        <v>4</v>
      </c>
      <c r="E66" s="26">
        <f>SUM('Mt Vernon'!I642:I651)</f>
        <v>0</v>
      </c>
      <c r="F66" s="27">
        <f t="shared" si="1"/>
        <v>0.6</v>
      </c>
      <c r="G66" s="28">
        <f>SUM('Mt Vernon'!D642:D651)</f>
        <v>225</v>
      </c>
      <c r="H66" s="28">
        <f>SUM('Mt Vernon'!E642:E651)</f>
        <v>110</v>
      </c>
      <c r="I66" s="29">
        <f t="shared" ref="I66" si="258">G66/B66</f>
        <v>22.5</v>
      </c>
      <c r="J66" s="29">
        <f t="shared" ref="J66" si="259">H66/B66</f>
        <v>11</v>
      </c>
      <c r="K66" s="30">
        <f t="shared" ref="K66" si="260">I66-J66</f>
        <v>11.5</v>
      </c>
      <c r="L66" s="27">
        <f t="shared" ref="L66" si="261">(G66)/(G66+H66)</f>
        <v>0.67164179104477617</v>
      </c>
      <c r="M66" s="31" t="s">
        <v>176</v>
      </c>
    </row>
    <row r="67" spans="1:22" ht="14.25" customHeight="1" x14ac:dyDescent="0.2">
      <c r="A67" s="26">
        <v>2005</v>
      </c>
      <c r="B67" s="26">
        <f t="shared" si="0"/>
        <v>10</v>
      </c>
      <c r="C67" s="26">
        <f>SUM('Mt Vernon'!G652:G661)</f>
        <v>1</v>
      </c>
      <c r="D67" s="26">
        <f>SUM('Mt Vernon'!H652:H661)</f>
        <v>9</v>
      </c>
      <c r="E67" s="26">
        <f>SUM('Mt Vernon'!I652:I661)</f>
        <v>0</v>
      </c>
      <c r="F67" s="27">
        <f t="shared" si="1"/>
        <v>0.1</v>
      </c>
      <c r="G67" s="28">
        <f>SUM('Mt Vernon'!D652:D661)</f>
        <v>89</v>
      </c>
      <c r="H67" s="28">
        <f>SUM('Mt Vernon'!E652:E661)</f>
        <v>311</v>
      </c>
      <c r="I67" s="29">
        <f t="shared" ref="I67" si="262">G67/B67</f>
        <v>8.9</v>
      </c>
      <c r="J67" s="29">
        <f t="shared" ref="J67" si="263">H67/B67</f>
        <v>31.1</v>
      </c>
      <c r="K67" s="30">
        <f t="shared" ref="K67" si="264">I67-J67</f>
        <v>-22.200000000000003</v>
      </c>
      <c r="L67" s="27">
        <f t="shared" ref="L67" si="265">(G67)/(G67+H67)</f>
        <v>0.2225</v>
      </c>
      <c r="M67" s="31" t="s">
        <v>187</v>
      </c>
    </row>
    <row r="68" spans="1:22" ht="14.25" customHeight="1" x14ac:dyDescent="0.2">
      <c r="A68" s="26">
        <v>2006</v>
      </c>
      <c r="B68" s="26">
        <f t="shared" si="0"/>
        <v>10</v>
      </c>
      <c r="C68" s="26">
        <f>SUM('Mt Vernon'!G662:G671)</f>
        <v>5</v>
      </c>
      <c r="D68" s="26">
        <f>SUM('Mt Vernon'!H662:H671)</f>
        <v>5</v>
      </c>
      <c r="E68" s="26">
        <f>SUM('Mt Vernon'!I662:I671)</f>
        <v>0</v>
      </c>
      <c r="F68" s="27">
        <f t="shared" si="1"/>
        <v>0.5</v>
      </c>
      <c r="G68" s="28">
        <f>SUM('Mt Vernon'!D662:D671)</f>
        <v>241</v>
      </c>
      <c r="H68" s="28">
        <f>SUM('Mt Vernon'!E662:E671)</f>
        <v>160</v>
      </c>
      <c r="I68" s="29">
        <f t="shared" ref="I68" si="266">G68/B68</f>
        <v>24.1</v>
      </c>
      <c r="J68" s="29">
        <f t="shared" ref="J68" si="267">H68/B68</f>
        <v>16</v>
      </c>
      <c r="K68" s="30">
        <f t="shared" ref="K68" si="268">I68-J68</f>
        <v>8.1000000000000014</v>
      </c>
      <c r="L68" s="27">
        <f t="shared" ref="L68" si="269">(G68)/(G68+H68)</f>
        <v>0.60099750623441395</v>
      </c>
      <c r="M68" s="31" t="s">
        <v>187</v>
      </c>
    </row>
    <row r="69" spans="1:22" ht="14.25" customHeight="1" x14ac:dyDescent="0.2">
      <c r="A69" s="26">
        <v>2007</v>
      </c>
      <c r="B69" s="26">
        <f t="shared" si="0"/>
        <v>11</v>
      </c>
      <c r="C69" s="26">
        <f>SUM('Mt Vernon'!G672:G682)</f>
        <v>6</v>
      </c>
      <c r="D69" s="26">
        <f>SUM('Mt Vernon'!H672:H682)</f>
        <v>5</v>
      </c>
      <c r="E69" s="26">
        <f>SUM('Mt Vernon'!I672:I682)</f>
        <v>0</v>
      </c>
      <c r="F69" s="27">
        <f t="shared" si="1"/>
        <v>0.54545454545454541</v>
      </c>
      <c r="G69" s="28">
        <f>SUM('Mt Vernon'!D672:D682)</f>
        <v>294</v>
      </c>
      <c r="H69" s="28">
        <f>SUM('Mt Vernon'!E672:E682)</f>
        <v>236</v>
      </c>
      <c r="I69" s="29">
        <f t="shared" ref="I69" si="270">G69/B69</f>
        <v>26.727272727272727</v>
      </c>
      <c r="J69" s="29">
        <f t="shared" ref="J69" si="271">H69/B69</f>
        <v>21.454545454545453</v>
      </c>
      <c r="K69" s="30">
        <f t="shared" ref="K69" si="272">I69-J69</f>
        <v>5.2727272727272734</v>
      </c>
      <c r="L69" s="27">
        <f t="shared" ref="L69" si="273">(G69)/(G69+H69)</f>
        <v>0.55471698113207546</v>
      </c>
      <c r="M69" s="31" t="s">
        <v>187</v>
      </c>
    </row>
    <row r="70" spans="1:22" ht="14.25" customHeight="1" x14ac:dyDescent="0.2">
      <c r="A70" s="26">
        <v>2008</v>
      </c>
      <c r="B70" s="26">
        <f t="shared" si="0"/>
        <v>12</v>
      </c>
      <c r="C70" s="26">
        <f>SUM('Mt Vernon'!G683:G694)</f>
        <v>9</v>
      </c>
      <c r="D70" s="26">
        <f>SUM('Mt Vernon'!H683:H694)</f>
        <v>3</v>
      </c>
      <c r="E70" s="26">
        <f>SUM('Mt Vernon'!I683:I694)</f>
        <v>0</v>
      </c>
      <c r="F70" s="27">
        <f t="shared" si="1"/>
        <v>0.75</v>
      </c>
      <c r="G70" s="28">
        <f>SUM('Mt Vernon'!D683:D694)</f>
        <v>325</v>
      </c>
      <c r="H70" s="28">
        <f>SUM('Mt Vernon'!E683:E694)</f>
        <v>261</v>
      </c>
      <c r="I70" s="29">
        <f t="shared" ref="I70" si="274">G70/B70</f>
        <v>27.083333333333332</v>
      </c>
      <c r="J70" s="29">
        <f t="shared" ref="J70" si="275">H70/B70</f>
        <v>21.75</v>
      </c>
      <c r="K70" s="30">
        <f t="shared" ref="K70" si="276">I70-J70</f>
        <v>5.3333333333333321</v>
      </c>
      <c r="L70" s="27">
        <f t="shared" ref="L70" si="277">(G70)/(G70+H70)</f>
        <v>0.55460750853242324</v>
      </c>
      <c r="M70" s="31" t="s">
        <v>187</v>
      </c>
    </row>
    <row r="71" spans="1:22" ht="14.25" customHeight="1" x14ac:dyDescent="0.2">
      <c r="A71" s="26">
        <v>2009</v>
      </c>
      <c r="B71" s="26">
        <f t="shared" si="0"/>
        <v>10</v>
      </c>
      <c r="C71" s="26">
        <f>SUM('Mt Vernon'!G695:G704)</f>
        <v>0</v>
      </c>
      <c r="D71" s="26">
        <f>SUM('Mt Vernon'!H695:H704)</f>
        <v>10</v>
      </c>
      <c r="E71" s="26">
        <f>SUM('Mt Vernon'!I695:I704)</f>
        <v>0</v>
      </c>
      <c r="F71" s="27">
        <f t="shared" si="1"/>
        <v>0</v>
      </c>
      <c r="G71" s="28">
        <f>SUM('Mt Vernon'!D695:D704)</f>
        <v>140</v>
      </c>
      <c r="H71" s="28">
        <f>SUM('Mt Vernon'!E695:E704)</f>
        <v>361</v>
      </c>
      <c r="I71" s="29">
        <f t="shared" ref="I71" si="278">G71/B71</f>
        <v>14</v>
      </c>
      <c r="J71" s="29">
        <f t="shared" ref="J71" si="279">H71/B71</f>
        <v>36.1</v>
      </c>
      <c r="K71" s="30">
        <f t="shared" ref="K71" si="280">I71-J71</f>
        <v>-22.1</v>
      </c>
      <c r="L71" s="27">
        <f t="shared" ref="L71" si="281">(G71)/(G71+H71)</f>
        <v>0.27944111776447106</v>
      </c>
      <c r="M71" s="31" t="s">
        <v>187</v>
      </c>
    </row>
    <row r="72" spans="1:22" ht="14.25" customHeight="1" x14ac:dyDescent="0.2">
      <c r="A72" s="26">
        <v>2010</v>
      </c>
      <c r="B72" s="26">
        <f t="shared" si="0"/>
        <v>11</v>
      </c>
      <c r="C72" s="26">
        <f>SUM('Mt Vernon'!G705:G715)</f>
        <v>5</v>
      </c>
      <c r="D72" s="26">
        <f>SUM('Mt Vernon'!H705:H715)</f>
        <v>6</v>
      </c>
      <c r="E72" s="26">
        <f>SUM('Mt Vernon'!I705:I715)</f>
        <v>0</v>
      </c>
      <c r="F72" s="27">
        <f t="shared" si="1"/>
        <v>0.45454545454545453</v>
      </c>
      <c r="G72" s="28">
        <f>SUM('Mt Vernon'!D705:D715)</f>
        <v>194</v>
      </c>
      <c r="H72" s="28">
        <f>SUM('Mt Vernon'!E705:E715)</f>
        <v>290</v>
      </c>
      <c r="I72" s="29">
        <f t="shared" ref="I72" si="282">G72/B72</f>
        <v>17.636363636363637</v>
      </c>
      <c r="J72" s="29">
        <f t="shared" ref="J72" si="283">H72/B72</f>
        <v>26.363636363636363</v>
      </c>
      <c r="K72" s="30">
        <f t="shared" ref="K72" si="284">I72-J72</f>
        <v>-8.7272727272727266</v>
      </c>
      <c r="L72" s="27">
        <f t="shared" ref="L72" si="285">(G72)/(G72+H72)</f>
        <v>0.40082644628099173</v>
      </c>
      <c r="M72" s="31" t="s">
        <v>195</v>
      </c>
    </row>
    <row r="73" spans="1:22" ht="14.25" customHeight="1" x14ac:dyDescent="0.2">
      <c r="A73" s="26">
        <v>2011</v>
      </c>
      <c r="B73" s="26">
        <f t="shared" si="0"/>
        <v>10</v>
      </c>
      <c r="C73" s="26">
        <f>SUM('Mt Vernon'!G716:G725)</f>
        <v>5</v>
      </c>
      <c r="D73" s="26">
        <f>SUM('Mt Vernon'!H716:H725)</f>
        <v>5</v>
      </c>
      <c r="E73" s="26">
        <f>SUM('Mt Vernon'!I716:I725)</f>
        <v>0</v>
      </c>
      <c r="F73" s="27">
        <f t="shared" si="1"/>
        <v>0.5</v>
      </c>
      <c r="G73" s="28">
        <f>SUM('Mt Vernon'!D716:D725)</f>
        <v>229</v>
      </c>
      <c r="H73" s="28">
        <f>SUM('Mt Vernon'!E716:E725)</f>
        <v>245</v>
      </c>
      <c r="I73" s="29">
        <f t="shared" ref="I73" si="286">G73/B73</f>
        <v>22.9</v>
      </c>
      <c r="J73" s="29">
        <f t="shared" ref="J73" si="287">H73/B73</f>
        <v>24.5</v>
      </c>
      <c r="K73" s="30">
        <f t="shared" ref="K73" si="288">I73-J73</f>
        <v>-1.6000000000000014</v>
      </c>
      <c r="L73" s="27">
        <f t="shared" ref="L73" si="289">(G73)/(G73+H73)</f>
        <v>0.4831223628691983</v>
      </c>
      <c r="M73" s="31" t="s">
        <v>195</v>
      </c>
    </row>
    <row r="74" spans="1:22" ht="14.25" customHeight="1" x14ac:dyDescent="0.2">
      <c r="A74" s="26">
        <v>2012</v>
      </c>
      <c r="B74" s="26">
        <f t="shared" si="0"/>
        <v>10</v>
      </c>
      <c r="C74" s="26">
        <f>SUM('Mt Vernon'!G726:G735)</f>
        <v>4</v>
      </c>
      <c r="D74" s="26">
        <f>SUM('Mt Vernon'!H726:H735)</f>
        <v>6</v>
      </c>
      <c r="E74" s="26">
        <f>SUM('Mt Vernon'!I726:I735)</f>
        <v>0</v>
      </c>
      <c r="F74" s="27">
        <f t="shared" si="1"/>
        <v>0.4</v>
      </c>
      <c r="G74" s="28">
        <f>SUM('Mt Vernon'!D726:D735)</f>
        <v>219</v>
      </c>
      <c r="H74" s="28">
        <f>SUM('Mt Vernon'!E726:E735)</f>
        <v>222</v>
      </c>
      <c r="I74" s="29">
        <f t="shared" ref="I74" si="290">G74/B74</f>
        <v>21.9</v>
      </c>
      <c r="J74" s="29">
        <f t="shared" ref="J74" si="291">H74/B74</f>
        <v>22.2</v>
      </c>
      <c r="K74" s="30">
        <f t="shared" ref="K74" si="292">I74-J74</f>
        <v>-0.30000000000000071</v>
      </c>
      <c r="L74" s="27">
        <f t="shared" ref="L74" si="293">(G74)/(G74+H74)</f>
        <v>0.49659863945578231</v>
      </c>
      <c r="M74" s="31" t="s">
        <v>195</v>
      </c>
    </row>
    <row r="75" spans="1:22" ht="14.25" customHeight="1" x14ac:dyDescent="0.2">
      <c r="A75" s="26">
        <v>2013</v>
      </c>
      <c r="B75" s="26">
        <f t="shared" si="0"/>
        <v>11</v>
      </c>
      <c r="C75" s="26">
        <f>SUM('Mt Vernon'!G736:G746)</f>
        <v>3</v>
      </c>
      <c r="D75" s="26">
        <f>SUM('Mt Vernon'!H736:H746)</f>
        <v>8</v>
      </c>
      <c r="E75" s="26">
        <f>SUM('Mt Vernon'!I736:I746)</f>
        <v>0</v>
      </c>
      <c r="F75" s="27">
        <f t="shared" si="1"/>
        <v>0.27272727272727271</v>
      </c>
      <c r="G75" s="28">
        <f>SUM('Mt Vernon'!D736:D746)</f>
        <v>237</v>
      </c>
      <c r="H75" s="28">
        <f>SUM('Mt Vernon'!E736:E746)</f>
        <v>347</v>
      </c>
      <c r="I75" s="29">
        <f t="shared" ref="I75" si="294">G75/B75</f>
        <v>21.545454545454547</v>
      </c>
      <c r="J75" s="29">
        <f t="shared" ref="J75" si="295">H75/B75</f>
        <v>31.545454545454547</v>
      </c>
      <c r="K75" s="30">
        <f t="shared" ref="K75" si="296">I75-J75</f>
        <v>-10</v>
      </c>
      <c r="L75" s="27">
        <f t="shared" ref="L75" si="297">(G75)/(G75+H75)</f>
        <v>0.40582191780821919</v>
      </c>
      <c r="M75" s="31" t="s">
        <v>195</v>
      </c>
    </row>
    <row r="76" spans="1:22" ht="14.25" customHeight="1" x14ac:dyDescent="0.2">
      <c r="A76" s="26">
        <v>2014</v>
      </c>
      <c r="B76" s="26">
        <f t="shared" si="0"/>
        <v>10</v>
      </c>
      <c r="C76" s="26">
        <f>SUM('Mt Vernon'!G747:G756)</f>
        <v>0</v>
      </c>
      <c r="D76" s="26">
        <f>SUM('Mt Vernon'!H747:H756)</f>
        <v>10</v>
      </c>
      <c r="E76" s="26">
        <f>SUM('Mt Vernon'!I747:I756)</f>
        <v>0</v>
      </c>
      <c r="F76" s="27">
        <f t="shared" si="1"/>
        <v>0</v>
      </c>
      <c r="G76" s="28">
        <f>SUM('Mt Vernon'!D747:D756)</f>
        <v>151</v>
      </c>
      <c r="H76" s="28">
        <f>SUM('Mt Vernon'!E747:E756)</f>
        <v>390</v>
      </c>
      <c r="I76" s="29">
        <f t="shared" ref="I76" si="298">G76/B76</f>
        <v>15.1</v>
      </c>
      <c r="J76" s="29">
        <f t="shared" ref="J76" si="299">H76/B76</f>
        <v>39</v>
      </c>
      <c r="K76" s="30">
        <f t="shared" ref="K76" si="300">I76-J76</f>
        <v>-23.9</v>
      </c>
      <c r="L76" s="27">
        <f t="shared" ref="L76" si="301">(G76)/(G76+H76)</f>
        <v>0.27911275415896486</v>
      </c>
      <c r="M76" s="31" t="s">
        <v>195</v>
      </c>
    </row>
    <row r="77" spans="1:22" ht="14.25" customHeight="1" x14ac:dyDescent="0.2">
      <c r="A77" s="26">
        <v>2015</v>
      </c>
      <c r="B77" s="26">
        <f t="shared" si="0"/>
        <v>10</v>
      </c>
      <c r="C77" s="26">
        <f>SUM('Mt Vernon'!G757:G766)</f>
        <v>2</v>
      </c>
      <c r="D77" s="26">
        <f>SUM('Mt Vernon'!H757:H766)</f>
        <v>8</v>
      </c>
      <c r="E77" s="26">
        <f>SUM('Mt Vernon'!I757:I766)</f>
        <v>0</v>
      </c>
      <c r="F77" s="27">
        <f t="shared" si="1"/>
        <v>0.2</v>
      </c>
      <c r="G77" s="28">
        <f>SUM('Mt Vernon'!D757:D766)</f>
        <v>130</v>
      </c>
      <c r="H77" s="28">
        <f>SUM('Mt Vernon'!E757:E766)</f>
        <v>401</v>
      </c>
      <c r="I77" s="29">
        <f t="shared" ref="I77" si="302">G77/B77</f>
        <v>13</v>
      </c>
      <c r="J77" s="29">
        <f t="shared" ref="J77" si="303">H77/B77</f>
        <v>40.1</v>
      </c>
      <c r="K77" s="30">
        <f t="shared" ref="K77" si="304">I77-J77</f>
        <v>-27.1</v>
      </c>
      <c r="L77" s="27">
        <f t="shared" ref="L77" si="305">(G77)/(G77+H77)</f>
        <v>0.2448210922787194</v>
      </c>
      <c r="M77" s="31" t="s">
        <v>195</v>
      </c>
    </row>
    <row r="78" spans="1:22" ht="14.25" customHeight="1" x14ac:dyDescent="0.2">
      <c r="A78" s="26">
        <v>2016</v>
      </c>
      <c r="B78" s="26">
        <f t="shared" si="0"/>
        <v>11</v>
      </c>
      <c r="C78" s="26">
        <f>SUM('Mt Vernon'!G767:G777)</f>
        <v>5</v>
      </c>
      <c r="D78" s="26">
        <f>SUM('Mt Vernon'!H767:H777)</f>
        <v>6</v>
      </c>
      <c r="E78" s="26">
        <f>SUM('Mt Vernon'!I767:I777)</f>
        <v>0</v>
      </c>
      <c r="F78" s="27">
        <f t="shared" si="1"/>
        <v>0.45454545454545453</v>
      </c>
      <c r="G78" s="28">
        <f>SUM('Mt Vernon'!D767:D777)</f>
        <v>297</v>
      </c>
      <c r="H78" s="28">
        <f>SUM('Mt Vernon'!E767:E777)</f>
        <v>405</v>
      </c>
      <c r="I78" s="29">
        <f t="shared" ref="I78" si="306">G78/B78</f>
        <v>27</v>
      </c>
      <c r="J78" s="29">
        <f t="shared" ref="J78" si="307">H78/B78</f>
        <v>36.81818181818182</v>
      </c>
      <c r="K78" s="30">
        <f t="shared" ref="K78" si="308">I78-J78</f>
        <v>-9.8181818181818201</v>
      </c>
      <c r="L78" s="27">
        <f t="shared" ref="L78" si="309">(G78)/(G78+H78)</f>
        <v>0.42307692307692307</v>
      </c>
      <c r="M78" s="31" t="s">
        <v>196</v>
      </c>
    </row>
    <row r="79" spans="1:22" s="26" customFormat="1" ht="14.25" customHeight="1" x14ac:dyDescent="0.2">
      <c r="B79" s="26" t="s">
        <v>34</v>
      </c>
      <c r="F79" s="27"/>
      <c r="G79" s="33"/>
      <c r="H79" s="33"/>
      <c r="I79" s="29" t="s">
        <v>34</v>
      </c>
      <c r="J79" s="29" t="s">
        <v>34</v>
      </c>
      <c r="K79" s="30" t="s">
        <v>34</v>
      </c>
      <c r="L79" s="27" t="s">
        <v>34</v>
      </c>
      <c r="M79" s="31"/>
      <c r="N79" s="31"/>
      <c r="O79" s="31"/>
      <c r="P79" s="31"/>
      <c r="T79" s="27"/>
      <c r="V79" s="32"/>
    </row>
    <row r="80" spans="1:22" s="26" customFormat="1" ht="14.25" customHeight="1" x14ac:dyDescent="0.2">
      <c r="B80" s="26">
        <f>SUM(B2:B79)</f>
        <v>774</v>
      </c>
      <c r="C80" s="26">
        <f>SUM(C2:C79)</f>
        <v>384</v>
      </c>
      <c r="D80" s="26">
        <f>SUM(D2:D79)</f>
        <v>376</v>
      </c>
      <c r="E80" s="26">
        <f>SUM(E2:E79)</f>
        <v>14</v>
      </c>
      <c r="F80" s="27">
        <f>(C80+(E80/2))/(C80+D80+E80)</f>
        <v>0.5051679586563308</v>
      </c>
      <c r="G80" s="28">
        <f>SUM(G2:G79)</f>
        <v>12371</v>
      </c>
      <c r="H80" s="28">
        <f>SUM(H2:H79)</f>
        <v>12657</v>
      </c>
      <c r="I80" s="34">
        <f>G80/B80</f>
        <v>15.983204134366925</v>
      </c>
      <c r="J80" s="34">
        <f>H80/B80</f>
        <v>16.352713178294575</v>
      </c>
      <c r="K80" s="30">
        <f>I80-J80</f>
        <v>-0.36950904392764983</v>
      </c>
      <c r="L80" s="27">
        <f>(G80)/(G80+H80)</f>
        <v>0.49428639923285922</v>
      </c>
      <c r="M80" s="31"/>
      <c r="N80" s="31"/>
      <c r="O80" s="31"/>
      <c r="P80" s="31"/>
      <c r="T80" s="27"/>
      <c r="V80" s="32"/>
    </row>
    <row r="81" spans="3:22" s="26" customFormat="1" ht="14.25" customHeight="1" x14ac:dyDescent="0.2">
      <c r="C81" s="26" t="s">
        <v>34</v>
      </c>
      <c r="D81" s="26" t="s">
        <v>34</v>
      </c>
      <c r="E81" s="26" t="s">
        <v>34</v>
      </c>
      <c r="G81" s="34">
        <f>AVERAGE(G2:G79)</f>
        <v>160.66233766233765</v>
      </c>
      <c r="H81" s="34">
        <f>AVERAGE(H2:H79)</f>
        <v>164.37662337662337</v>
      </c>
      <c r="I81" s="29"/>
      <c r="J81" s="29"/>
      <c r="K81" s="30"/>
      <c r="L81" s="30"/>
      <c r="M81" s="31" t="s">
        <v>35</v>
      </c>
      <c r="N81" s="31"/>
      <c r="O81" s="31"/>
      <c r="P81" s="31"/>
      <c r="T81" s="27"/>
      <c r="V81" s="32"/>
    </row>
    <row r="82" spans="3:22" s="26" customFormat="1" ht="14.25" customHeight="1" x14ac:dyDescent="0.2">
      <c r="G82" s="35"/>
      <c r="H82" s="35"/>
      <c r="I82" s="29"/>
      <c r="J82" s="29"/>
      <c r="K82" s="30"/>
      <c r="L82" s="30"/>
      <c r="M82" s="31" t="s">
        <v>34</v>
      </c>
      <c r="N82" s="31"/>
      <c r="O82" s="31"/>
      <c r="P82" s="31"/>
      <c r="T82" s="27"/>
      <c r="V82" s="3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Mt Vernon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2017-05-12T13:20:07Z</dcterms:created>
  <dcterms:modified xsi:type="dcterms:W3CDTF">2017-05-27T18:42:22Z</dcterms:modified>
</cp:coreProperties>
</file>